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Monthly Budget" sheetId="1" state="visible" r:id="rId1"/>
    <sheet xmlns:r="http://schemas.openxmlformats.org/officeDocument/2006/relationships" name="Annual Summary" sheetId="2" state="visible" r:id="rId2"/>
    <sheet xmlns:r="http://schemas.openxmlformats.org/officeDocument/2006/relationships" name="Household Profile" sheetId="3" state="visible" r:id="rId3"/>
    <sheet xmlns:r="http://schemas.openxmlformats.org/officeDocument/2006/relationships" name="Notes &amp; Reference" sheetId="4" state="visible" r:id="rId4"/>
  </sheets>
  <definedNames/>
  <calcPr calcId="124519" fullCalcOnLoad="1"/>
</workbook>
</file>

<file path=xl/styles.xml><?xml version="1.0" encoding="utf-8"?>
<styleSheet xmlns="http://schemas.openxmlformats.org/spreadsheetml/2006/main">
  <numFmts count="2">
    <numFmt numFmtId="164" formatCode="&quot;$&quot;#,##0.00"/>
    <numFmt numFmtId="165" formatCode="0.0%"/>
  </numFmts>
  <fonts count="15">
    <font>
      <name val="Calibri"/>
      <family val="2"/>
      <color theme="1"/>
      <sz val="11"/>
      <scheme val="minor"/>
    </font>
    <font>
      <name val="Calibri"/>
      <b val="1"/>
      <color rgb="00FFFFFF"/>
      <sz val="14"/>
    </font>
    <font>
      <name val="Calibri"/>
      <b val="1"/>
      <color rgb="00FFFFFF"/>
      <sz val="10"/>
    </font>
    <font>
      <name val="Calibri"/>
      <b val="1"/>
      <i val="1"/>
      <color rgb="00FFDC64"/>
      <sz val="10"/>
    </font>
    <font>
      <name val="Calibri"/>
      <i val="1"/>
      <color rgb="00A0A0A0"/>
      <sz val="9"/>
    </font>
    <font>
      <name val="Calibri"/>
      <color rgb="00000000"/>
      <sz val="10"/>
    </font>
    <font>
      <name val="Calibri"/>
      <i val="1"/>
      <color rgb="00A0A0A0"/>
      <sz val="10"/>
    </font>
    <font>
      <name val="Calibri"/>
      <i val="1"/>
      <color rgb="00808080"/>
      <sz val="9"/>
    </font>
    <font>
      <name val="Calibri"/>
      <b val="1"/>
      <color rgb="00000000"/>
      <sz val="10"/>
    </font>
    <font>
      <name val="Calibri"/>
      <b val="1"/>
      <i val="1"/>
      <color rgb="00000000"/>
      <sz val="9"/>
    </font>
    <font>
      <name val="Calibri"/>
      <b val="1"/>
      <color rgb="00000000"/>
      <sz val="9"/>
    </font>
    <font>
      <name val="Calibri"/>
      <color rgb="00000000"/>
      <sz val="9"/>
    </font>
    <font>
      <name val="Calibri"/>
      <i val="1"/>
      <color rgb="00665500"/>
      <sz val="9"/>
    </font>
    <font>
      <name val="Calibri"/>
      <i val="1"/>
      <color rgb="00FFFFFF"/>
      <sz val="9"/>
    </font>
    <font>
      <name val="Calibri"/>
      <b val="1"/>
      <color rgb="008B0000"/>
      <sz val="9"/>
    </font>
  </fonts>
  <fills count="11">
    <fill>
      <patternFill/>
    </fill>
    <fill>
      <patternFill patternType="gray125"/>
    </fill>
    <fill>
      <patternFill patternType="solid">
        <fgColor rgb="002D2D2D"/>
      </patternFill>
    </fill>
    <fill>
      <patternFill patternType="solid">
        <fgColor rgb="00505050"/>
      </patternFill>
    </fill>
    <fill>
      <patternFill patternType="solid">
        <fgColor rgb="003C3C3C"/>
      </patternFill>
    </fill>
    <fill>
      <patternFill patternType="solid">
        <fgColor rgb="00FFFFFF"/>
      </patternFill>
    </fill>
    <fill>
      <patternFill patternType="solid">
        <fgColor rgb="00F5F5F5"/>
      </patternFill>
    </fill>
    <fill>
      <patternFill patternType="solid">
        <fgColor rgb="00EBEBDC"/>
      </patternFill>
    </fill>
    <fill>
      <patternFill patternType="solid">
        <fgColor rgb="00DCDCDC"/>
      </patternFill>
    </fill>
    <fill>
      <patternFill patternType="solid">
        <fgColor rgb="00FFFBDC"/>
      </patternFill>
    </fill>
    <fill>
      <patternFill patternType="solid">
        <fgColor rgb="00FFF5F5"/>
      </patternFill>
    </fill>
  </fills>
  <borders count="6">
    <border>
      <left/>
      <right/>
      <top/>
      <bottom/>
      <diagonal/>
    </border>
    <border>
      <left style="thin">
        <color rgb="00AAAAAA"/>
      </left>
      <right style="thin">
        <color rgb="00AAAAAA"/>
      </right>
      <top style="thin">
        <color rgb="00AAAAAA"/>
      </top>
      <bottom style="thin">
        <color rgb="00AAAAAA"/>
      </bottom>
    </border>
    <border>
      <left/>
      <right/>
      <top style="thin">
        <color rgb="00AAAAAA"/>
      </top>
      <bottom/>
      <diagonal/>
    </border>
    <border>
      <left/>
      <right style="thin">
        <color rgb="00AAAAAA"/>
      </right>
      <top style="thin">
        <color rgb="00AAAAAA"/>
      </top>
      <bottom/>
      <diagonal/>
    </border>
    <border>
      <left/>
      <right/>
      <top style="thin">
        <color rgb="00AAAAAA"/>
      </top>
      <bottom style="thin">
        <color rgb="00AAAAAA"/>
      </bottom>
      <diagonal/>
    </border>
    <border>
      <left/>
      <right style="thin">
        <color rgb="00AAAAAA"/>
      </right>
      <top style="thin">
        <color rgb="00AAAAAA"/>
      </top>
      <bottom style="thin">
        <color rgb="00AAAAAA"/>
      </bottom>
      <diagonal/>
    </border>
  </borders>
  <cellStyleXfs count="1">
    <xf numFmtId="0" fontId="0" fillId="0" borderId="0"/>
  </cellStyleXfs>
  <cellXfs count="49">
    <xf numFmtId="0" fontId="0" fillId="0" borderId="0" pivotButton="0" quotePrefix="0" xfId="0"/>
    <xf numFmtId="0" fontId="1" fillId="2" borderId="0" applyAlignment="1" pivotButton="0" quotePrefix="0" xfId="0">
      <alignment horizontal="left" vertical="center"/>
    </xf>
    <xf numFmtId="0" fontId="2" fillId="3" borderId="0" applyAlignment="1" pivotButton="0" quotePrefix="0" xfId="0">
      <alignment horizontal="left" vertical="center"/>
    </xf>
    <xf numFmtId="0" fontId="3" fillId="3" borderId="0" applyAlignment="1" pivotButton="0" quotePrefix="0" xfId="0">
      <alignment horizontal="left" vertical="center"/>
    </xf>
    <xf numFmtId="0" fontId="0" fillId="3" borderId="0" pivotButton="0" quotePrefix="0" xfId="0"/>
    <xf numFmtId="0" fontId="4" fillId="3" borderId="0" applyAlignment="1" pivotButton="0" quotePrefix="0" xfId="0">
      <alignment horizontal="left" vertical="center"/>
    </xf>
    <xf numFmtId="0" fontId="2" fillId="4" borderId="1" applyAlignment="1" pivotButton="0" quotePrefix="0" xfId="0">
      <alignment horizontal="center" vertical="center" wrapText="1"/>
    </xf>
    <xf numFmtId="0" fontId="5" fillId="5" borderId="1" applyAlignment="1" pivotButton="0" quotePrefix="0" xfId="0">
      <alignment horizontal="left" vertical="center"/>
    </xf>
    <xf numFmtId="164" fontId="5" fillId="5" borderId="1" applyAlignment="1" pivotButton="0" quotePrefix="0" xfId="0">
      <alignment horizontal="right" vertical="center"/>
    </xf>
    <xf numFmtId="164" fontId="6" fillId="5" borderId="1" applyAlignment="1" pivotButton="0" quotePrefix="0" xfId="0">
      <alignment horizontal="right" vertical="center"/>
    </xf>
    <xf numFmtId="0" fontId="7" fillId="5" borderId="1" applyAlignment="1" pivotButton="0" quotePrefix="0" xfId="0">
      <alignment horizontal="left" vertical="center" wrapText="1"/>
    </xf>
    <xf numFmtId="0" fontId="5" fillId="6" borderId="1" applyAlignment="1" pivotButton="0" quotePrefix="0" xfId="0">
      <alignment horizontal="left" vertical="center"/>
    </xf>
    <xf numFmtId="164" fontId="5" fillId="6" borderId="1" applyAlignment="1" pivotButton="0" quotePrefix="0" xfId="0">
      <alignment horizontal="right" vertical="center"/>
    </xf>
    <xf numFmtId="164" fontId="6" fillId="6" borderId="1" applyAlignment="1" pivotButton="0" quotePrefix="0" xfId="0">
      <alignment horizontal="right" vertical="center"/>
    </xf>
    <xf numFmtId="0" fontId="7" fillId="6" borderId="1" applyAlignment="1" pivotButton="0" quotePrefix="0" xfId="0">
      <alignment horizontal="left" vertical="center" wrapText="1"/>
    </xf>
    <xf numFmtId="0" fontId="8" fillId="7" borderId="1" applyAlignment="1" pivotButton="0" quotePrefix="0" xfId="0">
      <alignment horizontal="left" vertical="center"/>
    </xf>
    <xf numFmtId="164" fontId="8" fillId="7" borderId="1" applyAlignment="1" pivotButton="0" quotePrefix="0" xfId="0">
      <alignment horizontal="right" vertical="center"/>
    </xf>
    <xf numFmtId="164" fontId="5" fillId="7" borderId="1" applyAlignment="1" pivotButton="0" quotePrefix="0" xfId="0">
      <alignment horizontal="right" vertical="center"/>
    </xf>
    <xf numFmtId="0" fontId="7" fillId="7" borderId="1" applyAlignment="1" pivotButton="0" quotePrefix="0" xfId="0">
      <alignment horizontal="left" vertical="center" wrapText="1"/>
    </xf>
    <xf numFmtId="0" fontId="8" fillId="8" borderId="1" applyAlignment="1" pivotButton="0" quotePrefix="0" xfId="0">
      <alignment horizontal="left" vertical="center"/>
    </xf>
    <xf numFmtId="164" fontId="8" fillId="8" borderId="1" applyAlignment="1" pivotButton="0" quotePrefix="0" xfId="0">
      <alignment horizontal="right" vertical="center"/>
    </xf>
    <xf numFmtId="0" fontId="8" fillId="8" borderId="1" applyAlignment="1" pivotButton="0" quotePrefix="0" xfId="0">
      <alignment horizontal="right" vertical="center"/>
    </xf>
    <xf numFmtId="0" fontId="9" fillId="8" borderId="1" applyAlignment="1" pivotButton="0" quotePrefix="0" xfId="0">
      <alignment horizontal="left" vertical="center"/>
    </xf>
    <xf numFmtId="0" fontId="10" fillId="5" borderId="1" applyAlignment="1" pivotButton="0" quotePrefix="0" xfId="0">
      <alignment horizontal="left" vertical="center"/>
    </xf>
    <xf numFmtId="0" fontId="11" fillId="5" borderId="1" applyAlignment="1" pivotButton="0" quotePrefix="0" xfId="0">
      <alignment horizontal="left" vertical="center" wrapText="1"/>
    </xf>
    <xf numFmtId="0" fontId="10" fillId="6" borderId="1" applyAlignment="1" pivotButton="0" quotePrefix="0" xfId="0">
      <alignment horizontal="left" vertical="center"/>
    </xf>
    <xf numFmtId="0" fontId="11" fillId="6" borderId="1" applyAlignment="1" pivotButton="0" quotePrefix="0" xfId="0">
      <alignment horizontal="left" vertical="center" wrapText="1"/>
    </xf>
    <xf numFmtId="0" fontId="12" fillId="9" borderId="0" applyAlignment="1" pivotButton="0" quotePrefix="0" xfId="0">
      <alignment horizontal="left" vertical="center" wrapText="1"/>
    </xf>
    <xf numFmtId="0" fontId="6" fillId="5" borderId="1" applyAlignment="1" pivotButton="0" quotePrefix="0" xfId="0">
      <alignment horizontal="left" vertical="center"/>
    </xf>
    <xf numFmtId="0" fontId="7" fillId="5" borderId="1" applyAlignment="1" pivotButton="0" quotePrefix="0" xfId="0">
      <alignment horizontal="left" vertical="center"/>
    </xf>
    <xf numFmtId="0" fontId="6" fillId="6" borderId="1" applyAlignment="1" pivotButton="0" quotePrefix="0" xfId="0">
      <alignment horizontal="left" vertical="center"/>
    </xf>
    <xf numFmtId="0" fontId="7" fillId="6" borderId="1" applyAlignment="1" pivotButton="0" quotePrefix="0" xfId="0">
      <alignment horizontal="left" vertical="center"/>
    </xf>
    <xf numFmtId="0" fontId="8" fillId="5" borderId="1" applyAlignment="1" pivotButton="0" quotePrefix="0" xfId="0">
      <alignment horizontal="left" vertical="center"/>
    </xf>
    <xf numFmtId="164" fontId="8" fillId="5" borderId="1" applyAlignment="1" pivotButton="0" quotePrefix="0" xfId="0">
      <alignment horizontal="right" vertical="center"/>
    </xf>
    <xf numFmtId="0" fontId="5" fillId="5" borderId="1" applyAlignment="1" pivotButton="0" quotePrefix="0" xfId="0">
      <alignment horizontal="right" vertical="center"/>
    </xf>
    <xf numFmtId="0" fontId="8" fillId="6" borderId="1" applyAlignment="1" pivotButton="0" quotePrefix="0" xfId="0">
      <alignment horizontal="left" vertical="center"/>
    </xf>
    <xf numFmtId="164" fontId="8" fillId="6" borderId="1" applyAlignment="1" pivotButton="0" quotePrefix="0" xfId="0">
      <alignment horizontal="right" vertical="center"/>
    </xf>
    <xf numFmtId="0" fontId="5" fillId="6" borderId="1" applyAlignment="1" pivotButton="0" quotePrefix="0" xfId="0">
      <alignment horizontal="right" vertical="center"/>
    </xf>
    <xf numFmtId="165" fontId="8" fillId="5" borderId="1" applyAlignment="1" pivotButton="0" quotePrefix="0" xfId="0">
      <alignment horizontal="right" vertical="center"/>
    </xf>
    <xf numFmtId="0" fontId="13" fillId="3" borderId="0" applyAlignment="1" pivotButton="0" quotePrefix="0" xfId="0">
      <alignment horizontal="left" vertical="center" wrapText="1"/>
    </xf>
    <xf numFmtId="0" fontId="2" fillId="4" borderId="1" applyAlignment="1" pivotButton="0" quotePrefix="0" xfId="0">
      <alignment horizontal="center" vertical="center"/>
    </xf>
    <xf numFmtId="0" fontId="6" fillId="5" borderId="1" applyAlignment="1" pivotButton="0" quotePrefix="0" xfId="0">
      <alignment horizontal="right" vertical="center"/>
    </xf>
    <xf numFmtId="0" fontId="6" fillId="6" borderId="1" applyAlignment="1" pivotButton="0" quotePrefix="0" xfId="0">
      <alignment horizontal="right" vertical="center"/>
    </xf>
    <xf numFmtId="165" fontId="5" fillId="5" borderId="1" applyAlignment="1" pivotButton="0" quotePrefix="0" xfId="0">
      <alignment horizontal="right" vertical="center"/>
    </xf>
    <xf numFmtId="0" fontId="11" fillId="5" borderId="1" applyAlignment="1" pivotButton="0" quotePrefix="0" xfId="0">
      <alignment horizontal="left" vertical="top" wrapText="1"/>
    </xf>
    <xf numFmtId="0" fontId="11" fillId="6" borderId="1" applyAlignment="1" pivotButton="0" quotePrefix="0" xfId="0">
      <alignment horizontal="left" vertical="top" wrapText="1"/>
    </xf>
    <xf numFmtId="0" fontId="14" fillId="10" borderId="1" applyAlignment="1" pivotButton="0" quotePrefix="0" xfId="0">
      <alignment horizontal="left" vertical="top" wrapText="1"/>
    </xf>
    <xf numFmtId="0" fontId="0" fillId="0" borderId="4" pivotButton="0" quotePrefix="0" xfId="0"/>
    <xf numFmtId="0" fontId="0" fillId="0" borderId="5"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F40"/>
  <sheetViews>
    <sheetView workbookViewId="0">
      <pane xSplit="1" ySplit="4" topLeftCell="B5" activePane="bottomRight" state="frozen"/>
      <selection pane="topRight" activeCell="A1" sqref="A1"/>
      <selection pane="bottomLeft" activeCell="A1" sqref="A1"/>
      <selection pane="bottomRight" activeCell="A1" sqref="A1"/>
    </sheetView>
  </sheetViews>
  <sheetFormatPr baseColWidth="8" defaultRowHeight="15"/>
  <cols>
    <col width="42" customWidth="1" min="1" max="1"/>
    <col width="20" customWidth="1" min="2" max="2"/>
    <col width="18" customWidth="1" min="3" max="3"/>
    <col width="26" customWidth="1" min="4" max="4"/>
    <col width="18" customWidth="1" min="5" max="5"/>
    <col width="46" customWidth="1" min="6" max="6"/>
  </cols>
  <sheetData>
    <row r="1" ht="32" customHeight="1">
      <c r="A1" s="1" t="inlineStr">
        <is>
          <t>Celiac Household Budget Planner — Monthly Budget</t>
        </is>
      </c>
    </row>
    <row r="2" ht="22" customHeight="1">
      <c r="A2" s="2" t="inlineStr">
        <is>
          <t>Month / Period:</t>
        </is>
      </c>
      <c r="B2" s="3" t="inlineStr">
        <is>
          <t>January 2026</t>
        </is>
      </c>
      <c r="C2" s="4" t="n"/>
      <c r="D2" s="4" t="n"/>
      <c r="E2" s="4" t="n"/>
      <c r="F2" s="5" t="inlineStr">
        <is>
          <t>← Update this cell each month</t>
        </is>
      </c>
    </row>
    <row r="3" ht="6" customHeight="1"/>
    <row r="4" ht="30" customHeight="1">
      <c r="A4" s="6" t="inlineStr">
        <is>
          <t>Category</t>
        </is>
      </c>
      <c r="B4" s="6" t="inlineStr">
        <is>
          <t>Monthly Budget ($)</t>
        </is>
      </c>
      <c r="C4" s="6" t="inlineStr">
        <is>
          <t>Actual Spend ($)</t>
        </is>
      </c>
      <c r="D4" s="6" t="inlineStr">
        <is>
          <t>Conventional Equivalent ($)</t>
        </is>
      </c>
      <c r="E4" s="6" t="inlineStr">
        <is>
          <t>GF Premium ($)</t>
        </is>
      </c>
      <c r="F4" s="6" t="inlineStr">
        <is>
          <t>Notes</t>
        </is>
      </c>
    </row>
    <row r="5" ht="18" customHeight="1">
      <c r="A5" s="7" t="inlineStr">
        <is>
          <t>Housing — Rent / Mortgage</t>
        </is>
      </c>
      <c r="B5" s="8" t="n">
        <v>1800</v>
      </c>
      <c r="C5" s="9" t="n">
        <v>1800</v>
      </c>
      <c r="D5" s="8" t="n"/>
      <c r="E5" s="8" t="n"/>
      <c r="F5" s="10" t="n"/>
    </row>
    <row r="6" ht="18" customHeight="1">
      <c r="A6" s="11" t="inlineStr">
        <is>
          <t>Housing — Utilities</t>
        </is>
      </c>
      <c r="B6" s="12" t="n">
        <v>220</v>
      </c>
      <c r="C6" s="13" t="n">
        <v>235</v>
      </c>
      <c r="D6" s="12" t="n"/>
      <c r="E6" s="12" t="n"/>
      <c r="F6" s="14" t="inlineStr">
        <is>
          <t>Electric, gas, water</t>
        </is>
      </c>
    </row>
    <row r="7" ht="18" customHeight="1">
      <c r="A7" s="7" t="inlineStr">
        <is>
          <t>Housing — Internet &amp; Phone</t>
        </is>
      </c>
      <c r="B7" s="8" t="n">
        <v>130</v>
      </c>
      <c r="C7" s="9" t="n">
        <v>130</v>
      </c>
      <c r="D7" s="8" t="n"/>
      <c r="E7" s="8" t="n"/>
      <c r="F7" s="10" t="n"/>
    </row>
    <row r="8" ht="18" customHeight="1">
      <c r="A8" s="11" t="inlineStr">
        <is>
          <t>Housing — Insurance</t>
        </is>
      </c>
      <c r="B8" s="12" t="n">
        <v>95</v>
      </c>
      <c r="C8" s="13" t="n">
        <v>95</v>
      </c>
      <c r="D8" s="12" t="n"/>
      <c r="E8" s="12" t="n"/>
      <c r="F8" s="14" t="inlineStr">
        <is>
          <t>Homeowners or renters</t>
        </is>
      </c>
    </row>
    <row r="9" ht="18" customHeight="1">
      <c r="A9" s="7" t="inlineStr">
        <is>
          <t>Transportation — Car Payment / Lease</t>
        </is>
      </c>
      <c r="B9" s="8" t="n">
        <v>450</v>
      </c>
      <c r="C9" s="9" t="n">
        <v>450</v>
      </c>
      <c r="D9" s="8" t="n"/>
      <c r="E9" s="8" t="n"/>
      <c r="F9" s="10" t="n"/>
    </row>
    <row r="10" ht="18" customHeight="1">
      <c r="A10" s="11" t="inlineStr">
        <is>
          <t>Transportation — Fuel</t>
        </is>
      </c>
      <c r="B10" s="12" t="n">
        <v>160</v>
      </c>
      <c r="C10" s="13" t="n">
        <v>175</v>
      </c>
      <c r="D10" s="12" t="n"/>
      <c r="E10" s="12" t="n"/>
      <c r="F10" s="14" t="n"/>
    </row>
    <row r="11" ht="18" customHeight="1">
      <c r="A11" s="7" t="inlineStr">
        <is>
          <t>Transportation — Insurance</t>
        </is>
      </c>
      <c r="B11" s="8" t="n">
        <v>140</v>
      </c>
      <c r="C11" s="9" t="n">
        <v>140</v>
      </c>
      <c r="D11" s="8" t="n"/>
      <c r="E11" s="8" t="n"/>
      <c r="F11" s="10" t="n"/>
    </row>
    <row r="12" ht="18" customHeight="1">
      <c r="A12" s="11" t="inlineStr">
        <is>
          <t>Transportation — Maintenance</t>
        </is>
      </c>
      <c r="B12" s="12" t="n">
        <v>60</v>
      </c>
      <c r="C12" s="13" t="n">
        <v>45</v>
      </c>
      <c r="D12" s="12" t="n"/>
      <c r="E12" s="12" t="n"/>
      <c r="F12" s="14" t="n"/>
    </row>
    <row r="13" ht="18" customHeight="1">
      <c r="A13" s="7" t="inlineStr">
        <is>
          <t>Transportation — Public Transit</t>
        </is>
      </c>
      <c r="B13" s="8" t="n">
        <v>0</v>
      </c>
      <c r="C13" s="9" t="n">
        <v>0</v>
      </c>
      <c r="D13" s="8" t="n"/>
      <c r="E13" s="8" t="n"/>
      <c r="F13" s="10" t="n"/>
    </row>
    <row r="14" ht="18" customHeight="1">
      <c r="A14" s="11" t="inlineStr">
        <is>
          <t>Groceries — Conventional Items</t>
        </is>
      </c>
      <c r="B14" s="12" t="n">
        <v>300</v>
      </c>
      <c r="C14" s="13" t="n">
        <v>310</v>
      </c>
      <c r="D14" s="12" t="n"/>
      <c r="E14" s="12" t="n"/>
      <c r="F14" s="14" t="inlineStr">
        <is>
          <t>Non-GF household members</t>
        </is>
      </c>
    </row>
    <row r="15" ht="18" customHeight="1">
      <c r="A15" s="7" t="inlineStr">
        <is>
          <t>Groceries — Gluten-Free Items</t>
        </is>
      </c>
      <c r="B15" s="8" t="n">
        <v>420</v>
      </c>
      <c r="C15" s="9" t="n">
        <v>440</v>
      </c>
      <c r="D15" s="9" t="n">
        <v>260</v>
      </c>
      <c r="E15" s="8">
        <f>IF(AND(C15&lt;&gt;"",D15&lt;&gt;""),C15-D15,"")</f>
        <v/>
      </c>
      <c r="F15" s="10" t="inlineStr">
        <is>
          <t>GF household members; enter conventional equiv in col D</t>
        </is>
      </c>
    </row>
    <row r="16" ht="18" customHeight="1">
      <c r="A16" s="15" t="inlineStr">
        <is>
          <t>Celiac Disease — GF Premium (Net)</t>
        </is>
      </c>
      <c r="B16" s="16" t="n">
        <v>160</v>
      </c>
      <c r="C16" s="16" t="n"/>
      <c r="D16" s="17" t="n"/>
      <c r="E16" s="16">
        <f>E15+E18+E21</f>
        <v/>
      </c>
      <c r="F16" s="18" t="inlineStr">
        <is>
          <t>Auto-calculated — sum of GF premium lines above</t>
        </is>
      </c>
    </row>
    <row r="17" ht="18" customHeight="1">
      <c r="A17" s="7" t="inlineStr">
        <is>
          <t>Dining Out — Conventional</t>
        </is>
      </c>
      <c r="B17" s="8" t="n">
        <v>80</v>
      </c>
      <c r="C17" s="9" t="n">
        <v>95</v>
      </c>
      <c r="D17" s="8" t="n"/>
      <c r="E17" s="8" t="n"/>
      <c r="F17" s="10" t="n"/>
    </row>
    <row r="18" ht="18" customHeight="1">
      <c r="A18" s="11" t="inlineStr">
        <is>
          <t>Dining Out — Gluten-Free / Celiac-Safe</t>
        </is>
      </c>
      <c r="B18" s="12" t="n">
        <v>60</v>
      </c>
      <c r="C18" s="13" t="n">
        <v>70</v>
      </c>
      <c r="D18" s="13" t="n">
        <v>45</v>
      </c>
      <c r="E18" s="12">
        <f>IF(AND(C18&lt;&gt;"",D18&lt;&gt;""),C18-D18,"")</f>
        <v/>
      </c>
      <c r="F18" s="14" t="inlineStr">
        <is>
          <t>Celiac-safe restaurants typically carry a premium</t>
        </is>
      </c>
    </row>
    <row r="19" ht="18" customHeight="1">
      <c r="A19" s="7" t="inlineStr">
        <is>
          <t>Healthcare — Insurance Premiums</t>
        </is>
      </c>
      <c r="B19" s="8" t="n">
        <v>400</v>
      </c>
      <c r="C19" s="9" t="n">
        <v>400</v>
      </c>
      <c r="D19" s="8" t="n"/>
      <c r="E19" s="8" t="n"/>
      <c r="F19" s="10" t="n"/>
    </row>
    <row r="20" ht="18" customHeight="1">
      <c r="A20" s="11" t="inlineStr">
        <is>
          <t>Healthcare — Out-of-Pocket</t>
        </is>
      </c>
      <c r="B20" s="12" t="n">
        <v>100</v>
      </c>
      <c r="C20" s="13" t="n">
        <v>120</v>
      </c>
      <c r="D20" s="12" t="n"/>
      <c r="E20" s="12" t="n"/>
      <c r="F20" s="14" t="inlineStr">
        <is>
          <t>Copays, prescriptions</t>
        </is>
      </c>
    </row>
    <row r="21" ht="18" customHeight="1">
      <c r="A21" s="7" t="inlineStr">
        <is>
          <t>Healthcare — Celiac-Related</t>
        </is>
      </c>
      <c r="B21" s="8" t="n">
        <v>75</v>
      </c>
      <c r="C21" s="9" t="n">
        <v>90</v>
      </c>
      <c r="D21" s="9" t="n">
        <v>0</v>
      </c>
      <c r="E21" s="8">
        <f>IF(AND(C21&lt;&gt;"",D21&lt;&gt;""),C21-D21,"")</f>
        <v/>
      </c>
      <c r="F21" s="10" t="inlineStr">
        <is>
          <t>GI visits, labs, dietitian; conventional equiv = $0</t>
        </is>
      </c>
    </row>
    <row r="22" ht="18" customHeight="1">
      <c r="A22" s="11" t="inlineStr">
        <is>
          <t>Personal Care &amp; Household Supplies</t>
        </is>
      </c>
      <c r="B22" s="12" t="n">
        <v>100</v>
      </c>
      <c r="C22" s="13" t="n">
        <v>105</v>
      </c>
      <c r="D22" s="12" t="n"/>
      <c r="E22" s="12" t="n"/>
      <c r="F22" s="14" t="n"/>
    </row>
    <row r="23" ht="18" customHeight="1">
      <c r="A23" s="7" t="inlineStr">
        <is>
          <t>Clothing</t>
        </is>
      </c>
      <c r="B23" s="8" t="n">
        <v>80</v>
      </c>
      <c r="C23" s="9" t="n">
        <v>60</v>
      </c>
      <c r="D23" s="8" t="n"/>
      <c r="E23" s="8" t="n"/>
      <c r="F23" s="10" t="n"/>
    </row>
    <row r="24" ht="18" customHeight="1">
      <c r="A24" s="11" t="inlineStr">
        <is>
          <t>Childcare / Education</t>
        </is>
      </c>
      <c r="B24" s="12" t="n">
        <v>500</v>
      </c>
      <c r="C24" s="13" t="n">
        <v>500</v>
      </c>
      <c r="D24" s="12" t="n"/>
      <c r="E24" s="12" t="n"/>
      <c r="F24" s="14" t="n"/>
    </row>
    <row r="25" ht="18" customHeight="1">
      <c r="A25" s="7" t="inlineStr">
        <is>
          <t>Entertainment &amp; Recreation</t>
        </is>
      </c>
      <c r="B25" s="8" t="n">
        <v>100</v>
      </c>
      <c r="C25" s="9" t="n">
        <v>85</v>
      </c>
      <c r="D25" s="8" t="n"/>
      <c r="E25" s="8" t="n"/>
      <c r="F25" s="10" t="n"/>
    </row>
    <row r="26" ht="18" customHeight="1">
      <c r="A26" s="11" t="inlineStr">
        <is>
          <t>Subscriptions &amp; Memberships</t>
        </is>
      </c>
      <c r="B26" s="12" t="n">
        <v>50</v>
      </c>
      <c r="C26" s="13" t="n">
        <v>55</v>
      </c>
      <c r="D26" s="12" t="n"/>
      <c r="E26" s="12" t="n"/>
      <c r="F26" s="14" t="inlineStr">
        <is>
          <t>Streaming, gym, etc.</t>
        </is>
      </c>
    </row>
    <row r="27" ht="18" customHeight="1">
      <c r="A27" s="7" t="inlineStr">
        <is>
          <t>Savings &amp; Investments</t>
        </is>
      </c>
      <c r="B27" s="8" t="n">
        <v>500</v>
      </c>
      <c r="C27" s="9" t="n">
        <v>500</v>
      </c>
      <c r="D27" s="8" t="n"/>
      <c r="E27" s="8" t="n"/>
      <c r="F27" s="10" t="n"/>
    </row>
    <row r="28" ht="18" customHeight="1">
      <c r="A28" s="11" t="inlineStr">
        <is>
          <t>Debt Payments (non-mortgage)</t>
        </is>
      </c>
      <c r="B28" s="12" t="n">
        <v>250</v>
      </c>
      <c r="C28" s="13" t="n">
        <v>250</v>
      </c>
      <c r="D28" s="12" t="n"/>
      <c r="E28" s="12" t="n"/>
      <c r="F28" s="14" t="n"/>
    </row>
    <row r="29" ht="18" customHeight="1">
      <c r="A29" s="7" t="inlineStr">
        <is>
          <t>Miscellaneous / Other</t>
        </is>
      </c>
      <c r="B29" s="8" t="n">
        <v>100</v>
      </c>
      <c r="C29" s="9" t="n">
        <v>115</v>
      </c>
      <c r="D29" s="8" t="n"/>
      <c r="E29" s="8" t="n"/>
      <c r="F29" s="10" t="n"/>
    </row>
    <row r="30" ht="8" customHeight="1"/>
    <row r="31" ht="22" customHeight="1">
      <c r="A31" s="19" t="inlineStr">
        <is>
          <t>TOTALS</t>
        </is>
      </c>
      <c r="B31" s="20">
        <f>SUM(B5:B29)</f>
        <v/>
      </c>
      <c r="C31" s="20">
        <f>SUM(C5:C29)</f>
        <v/>
      </c>
      <c r="D31" s="21" t="n"/>
      <c r="E31" s="20">
        <f>SUM(E5:E29)</f>
        <v/>
      </c>
      <c r="F31" s="22">
        <f>IF(B31&lt;&gt;0,"Variance (Budget–Actual): $"&amp;TEXT(B31-C31,"#,##0.00"),"")</f>
        <v/>
      </c>
    </row>
    <row r="33" ht="22" customHeight="1">
      <c r="A33" s="2" t="inlineStr">
        <is>
          <t>FORMULA KEY — What calculates automatically in this sheet</t>
        </is>
      </c>
    </row>
    <row r="34" ht="36" customHeight="1">
      <c r="A34" s="23" t="inlineStr">
        <is>
          <t>Column B — Monthly Budget</t>
        </is>
      </c>
      <c r="B34" s="24" t="inlineStr">
        <is>
          <t>Enter your planned monthly spend for each category. No formula — manual entry only.</t>
        </is>
      </c>
      <c r="C34" s="47" t="n"/>
      <c r="D34" s="47" t="n"/>
      <c r="E34" s="47" t="n"/>
      <c r="F34" s="48" t="n"/>
    </row>
    <row r="35" ht="36" customHeight="1">
      <c r="A35" s="25" t="inlineStr">
        <is>
          <t>Column C — Actual Spend</t>
        </is>
      </c>
      <c r="B35" s="26" t="inlineStr">
        <is>
          <t>Enter what you actually spent at month end. No formula — manual entry only.</t>
        </is>
      </c>
      <c r="C35" s="47" t="n"/>
      <c r="D35" s="47" t="n"/>
      <c r="E35" s="47" t="n"/>
      <c r="F35" s="48" t="n"/>
    </row>
    <row r="36" ht="36" customHeight="1">
      <c r="A36" s="23" t="inlineStr">
        <is>
          <t>Column D — Conventional Equivalent</t>
        </is>
      </c>
      <c r="B36" s="24" t="inlineStr">
        <is>
          <t>For GF-applicable rows: enter the estimated cost of the same quantity of conventional (non-GF) product. Example: if you spent $8.99 on GF pasta that would cost $2.49 conventional, enter $2.49. Leave blank for non-GF rows.</t>
        </is>
      </c>
      <c r="C36" s="47" t="n"/>
      <c r="D36" s="47" t="n"/>
      <c r="E36" s="47" t="n"/>
      <c r="F36" s="48" t="n"/>
    </row>
    <row r="37" ht="36" customHeight="1">
      <c r="A37" s="25" t="inlineStr">
        <is>
          <t>Column E — GF Premium</t>
        </is>
      </c>
      <c r="B37" s="26" t="inlineStr">
        <is>
          <t>Auto-calculated for GF rows: = Actual Spend (C) minus Conventional Equivalent (D). Formula: =IF(AND(C&lt;&gt;"",D&lt;&gt;""),C-D,""). The 'GF Premium (Net)' row sums all GF premium lines.</t>
        </is>
      </c>
      <c r="C37" s="47" t="n"/>
      <c r="D37" s="47" t="n"/>
      <c r="E37" s="47" t="n"/>
      <c r="F37" s="48" t="n"/>
    </row>
    <row r="38" ht="36" customHeight="1">
      <c r="A38" s="23" t="inlineStr">
        <is>
          <t>GF Premium (Net) row</t>
        </is>
      </c>
      <c r="B38" s="24" t="inlineStr">
        <is>
          <t>Auto-calculated: = GF Groceries premium + Dining GF premium + Healthcare Celiac premium. This is the total monthly incremental cost attributable to celiac disease. Carry to Tab 2 (Annual Summary).</t>
        </is>
      </c>
      <c r="C38" s="47" t="n"/>
      <c r="D38" s="47" t="n"/>
      <c r="E38" s="47" t="n"/>
      <c r="F38" s="48" t="n"/>
    </row>
    <row r="39" ht="36" customHeight="1">
      <c r="A39" s="25" t="inlineStr">
        <is>
          <t>Totals row — Column B and C</t>
        </is>
      </c>
      <c r="B39" s="26" t="inlineStr">
        <is>
          <t>Auto-calculated: =SUM of all category rows. Variance in Notes column = Budget minus Actual.</t>
        </is>
      </c>
      <c r="C39" s="47" t="n"/>
      <c r="D39" s="47" t="n"/>
      <c r="E39" s="47" t="n"/>
      <c r="F39" s="48" t="n"/>
    </row>
    <row r="40" ht="36" customHeight="1">
      <c r="A40" s="23" t="inlineStr">
        <is>
          <t>Schedule A note</t>
        </is>
      </c>
      <c r="B40" s="24" t="inlineStr">
        <is>
          <t>The GF Premium (Net) figure may qualify as a deductible medical expense under IRC §213. Documentation with receipts is required. Consult a CPA before filing. See Tab 4 for full details.</t>
        </is>
      </c>
      <c r="C40" s="47" t="n"/>
      <c r="D40" s="47" t="n"/>
      <c r="E40" s="47" t="n"/>
      <c r="F40" s="48" t="n"/>
    </row>
  </sheetData>
  <mergeCells count="9">
    <mergeCell ref="A33:F33"/>
    <mergeCell ref="B39:F39"/>
    <mergeCell ref="B38:F38"/>
    <mergeCell ref="B34:F34"/>
    <mergeCell ref="A1:F1"/>
    <mergeCell ref="B37:F37"/>
    <mergeCell ref="B36:F36"/>
    <mergeCell ref="B40:F40"/>
    <mergeCell ref="B35:F35"/>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30"/>
  <sheetViews>
    <sheetView workbookViewId="0">
      <pane xSplit="1" ySplit="6" topLeftCell="B7" activePane="bottomRight" state="frozen"/>
      <selection pane="topRight" activeCell="A1" sqref="A1"/>
      <selection pane="bottomLeft" activeCell="A1" sqref="A1"/>
      <selection pane="bottomRight" activeCell="A1" sqref="A1"/>
    </sheetView>
  </sheetViews>
  <sheetFormatPr baseColWidth="8" defaultRowHeight="15"/>
  <cols>
    <col width="28" customWidth="1" min="1" max="1"/>
    <col width="20" customWidth="1" min="2" max="2"/>
    <col width="20" customWidth="1" min="3" max="3"/>
    <col width="20" customWidth="1" min="4" max="4"/>
    <col width="26" customWidth="1" min="5" max="5"/>
    <col width="44" customWidth="1" min="6" max="6"/>
  </cols>
  <sheetData>
    <row r="1" ht="32" customHeight="1">
      <c r="A1" s="1" t="inlineStr">
        <is>
          <t>Celiac Household Budget Planner — Annual Summary</t>
        </is>
      </c>
    </row>
    <row r="2" ht="22" customHeight="1">
      <c r="A2" s="2" t="inlineStr">
        <is>
          <t>Tax Year:</t>
        </is>
      </c>
      <c r="B2" s="3" t="n">
        <v>2026</v>
      </c>
      <c r="C2" s="4" t="n"/>
      <c r="D2" s="4" t="n"/>
      <c r="E2" s="4" t="n"/>
      <c r="F2" s="5" t="inlineStr">
        <is>
          <t>← Update to match your filing year</t>
        </is>
      </c>
    </row>
    <row r="3" ht="6" customHeight="1"/>
    <row r="4" ht="36" customHeight="1">
      <c r="A4" s="27" t="inlineStr">
        <is>
          <t>NOTE: After closing each month in the Monthly Budget tab, copy the Totals row values (Budget, Actual, GF Premium) into the corresponding month row below. Annual totals and GF Premium YTD calculate automatically.</t>
        </is>
      </c>
    </row>
    <row r="5" ht="6" customHeight="1"/>
    <row r="6" ht="28" customHeight="1">
      <c r="A6" s="6" t="inlineStr">
        <is>
          <t>Month</t>
        </is>
      </c>
      <c r="B6" s="6" t="inlineStr">
        <is>
          <t>Total Budget ($)</t>
        </is>
      </c>
      <c r="C6" s="6" t="inlineStr">
        <is>
          <t>Total Actual ($)</t>
        </is>
      </c>
      <c r="D6" s="6" t="inlineStr">
        <is>
          <t>GF Premium ($)</t>
        </is>
      </c>
      <c r="E6" s="6" t="inlineStr">
        <is>
          <t>Variance (Budget–Actual) ($)</t>
        </is>
      </c>
      <c r="F6" s="6" t="inlineStr">
        <is>
          <t>Notes</t>
        </is>
      </c>
    </row>
    <row r="7" ht="18" customHeight="1">
      <c r="A7" s="28" t="inlineStr">
        <is>
          <t>January</t>
        </is>
      </c>
      <c r="B7" s="9" t="n">
        <v>5420</v>
      </c>
      <c r="C7" s="9" t="n">
        <v>5498</v>
      </c>
      <c r="D7" s="9" t="n">
        <v>185</v>
      </c>
      <c r="E7" s="9">
        <f>B7-C7</f>
        <v/>
      </c>
      <c r="F7" s="29" t="n"/>
    </row>
    <row r="8" ht="18" customHeight="1">
      <c r="A8" s="30" t="inlineStr">
        <is>
          <t>February</t>
        </is>
      </c>
      <c r="B8" s="13" t="n">
        <v>5420</v>
      </c>
      <c r="C8" s="13" t="n">
        <v>5312</v>
      </c>
      <c r="D8" s="13" t="n">
        <v>185</v>
      </c>
      <c r="E8" s="13">
        <f>B8-C8</f>
        <v/>
      </c>
      <c r="F8" s="31" t="n"/>
    </row>
    <row r="9" ht="18" customHeight="1">
      <c r="A9" s="28" t="inlineStr">
        <is>
          <t>March</t>
        </is>
      </c>
      <c r="B9" s="9" t="n">
        <v>5420</v>
      </c>
      <c r="C9" s="9" t="n">
        <v>5601</v>
      </c>
      <c r="D9" s="9" t="n">
        <v>190</v>
      </c>
      <c r="E9" s="9">
        <f>B9-C9</f>
        <v/>
      </c>
      <c r="F9" s="29" t="n"/>
    </row>
    <row r="10" ht="18" customHeight="1">
      <c r="A10" s="30" t="inlineStr">
        <is>
          <t>April</t>
        </is>
      </c>
      <c r="B10" s="13" t="n">
        <v>5420</v>
      </c>
      <c r="C10" s="13" t="n">
        <v>5289</v>
      </c>
      <c r="D10" s="13" t="n">
        <v>182</v>
      </c>
      <c r="E10" s="13">
        <f>B10-C10</f>
        <v/>
      </c>
      <c r="F10" s="31" t="n"/>
    </row>
    <row r="11" ht="18" customHeight="1">
      <c r="A11" s="28" t="inlineStr">
        <is>
          <t>May</t>
        </is>
      </c>
      <c r="B11" s="9" t="n">
        <v>5420</v>
      </c>
      <c r="C11" s="9" t="n">
        <v>5445</v>
      </c>
      <c r="D11" s="9" t="n">
        <v>188</v>
      </c>
      <c r="E11" s="9">
        <f>B11-C11</f>
        <v/>
      </c>
      <c r="F11" s="29" t="n"/>
    </row>
    <row r="12" ht="18" customHeight="1">
      <c r="A12" s="30" t="inlineStr">
        <is>
          <t>June</t>
        </is>
      </c>
      <c r="B12" s="13" t="n">
        <v>5420</v>
      </c>
      <c r="C12" s="13" t="n">
        <v>5378</v>
      </c>
      <c r="D12" s="13" t="n">
        <v>186</v>
      </c>
      <c r="E12" s="13">
        <f>B12-C12</f>
        <v/>
      </c>
      <c r="F12" s="31" t="n"/>
    </row>
    <row r="13" ht="18" customHeight="1">
      <c r="A13" s="28" t="inlineStr">
        <is>
          <t>July</t>
        </is>
      </c>
      <c r="B13" s="9" t="n">
        <v>5420</v>
      </c>
      <c r="C13" s="9" t="n">
        <v>5502</v>
      </c>
      <c r="D13" s="9" t="n">
        <v>191</v>
      </c>
      <c r="E13" s="9">
        <f>B13-C13</f>
        <v/>
      </c>
      <c r="F13" s="29" t="n"/>
    </row>
    <row r="14" ht="18" customHeight="1">
      <c r="A14" s="30" t="inlineStr">
        <is>
          <t>August</t>
        </is>
      </c>
      <c r="B14" s="13" t="n">
        <v>5420</v>
      </c>
      <c r="C14" s="13" t="n">
        <v>5467</v>
      </c>
      <c r="D14" s="13" t="n">
        <v>187</v>
      </c>
      <c r="E14" s="13">
        <f>B14-C14</f>
        <v/>
      </c>
      <c r="F14" s="31" t="n"/>
    </row>
    <row r="15" ht="18" customHeight="1">
      <c r="A15" s="28" t="inlineStr">
        <is>
          <t>September</t>
        </is>
      </c>
      <c r="B15" s="9" t="n">
        <v>5420</v>
      </c>
      <c r="C15" s="9" t="n">
        <v>5390</v>
      </c>
      <c r="D15" s="9" t="n">
        <v>183</v>
      </c>
      <c r="E15" s="9">
        <f>B15-C15</f>
        <v/>
      </c>
      <c r="F15" s="29" t="n"/>
    </row>
    <row r="16" ht="18" customHeight="1">
      <c r="A16" s="30" t="inlineStr">
        <is>
          <t>October</t>
        </is>
      </c>
      <c r="B16" s="13" t="n">
        <v>5420</v>
      </c>
      <c r="C16" s="13" t="n">
        <v>5511</v>
      </c>
      <c r="D16" s="13" t="n">
        <v>192</v>
      </c>
      <c r="E16" s="13">
        <f>B16-C16</f>
        <v/>
      </c>
      <c r="F16" s="31" t="n"/>
    </row>
    <row r="17" ht="18" customHeight="1">
      <c r="A17" s="28" t="inlineStr">
        <is>
          <t>November</t>
        </is>
      </c>
      <c r="B17" s="9" t="n">
        <v>5420</v>
      </c>
      <c r="C17" s="9" t="n">
        <v>5623</v>
      </c>
      <c r="D17" s="9" t="n">
        <v>195</v>
      </c>
      <c r="E17" s="9">
        <f>B17-C17</f>
        <v/>
      </c>
      <c r="F17" s="29" t="n"/>
    </row>
    <row r="18" ht="18" customHeight="1">
      <c r="A18" s="30" t="inlineStr">
        <is>
          <t>December</t>
        </is>
      </c>
      <c r="B18" s="13" t="n">
        <v>5420</v>
      </c>
      <c r="C18" s="13" t="n">
        <v>5480</v>
      </c>
      <c r="D18" s="13" t="n">
        <v>189</v>
      </c>
      <c r="E18" s="13">
        <f>B18-C18</f>
        <v/>
      </c>
      <c r="F18" s="31" t="n"/>
    </row>
    <row r="19" ht="8" customHeight="1"/>
    <row r="20" ht="22" customHeight="1">
      <c r="A20" s="19" t="inlineStr">
        <is>
          <t>ANNUAL TOTALS</t>
        </is>
      </c>
      <c r="B20" s="20">
        <f>SUM(B7:B18)</f>
        <v/>
      </c>
      <c r="C20" s="20">
        <f>SUM(C7:C18)</f>
        <v/>
      </c>
      <c r="D20" s="20">
        <f>SUM(D7:D18)</f>
        <v/>
      </c>
      <c r="E20" s="20">
        <f>SUM(E7:E18)</f>
        <v/>
      </c>
      <c r="F20" s="22" t="inlineStr">
        <is>
          <t>Auto-calculated</t>
        </is>
      </c>
    </row>
    <row r="21" ht="8" customHeight="1"/>
    <row r="22" ht="22" customHeight="1">
      <c r="A22" s="2" t="inlineStr">
        <is>
          <t>GF PREMIUM SUMMARY — YEAR TO DATE</t>
        </is>
      </c>
    </row>
    <row r="23" ht="22" customHeight="1">
      <c r="A23" s="32" t="inlineStr">
        <is>
          <t>Estimated GF Premium YTD (Annual)</t>
        </is>
      </c>
      <c r="B23" s="33">
        <f>D20</f>
        <v/>
      </c>
      <c r="C23" s="34" t="n"/>
      <c r="D23" s="34" t="n"/>
      <c r="E23" s="34" t="n"/>
      <c r="F23" s="10" t="inlineStr">
        <is>
          <t>Carry to Schedule A documentation — see Notes &amp; Reference tab</t>
        </is>
      </c>
    </row>
    <row r="24" ht="22" customHeight="1">
      <c r="A24" s="35" t="inlineStr">
        <is>
          <t>Average Monthly GF Premium</t>
        </is>
      </c>
      <c r="B24" s="36">
        <f>IFERROR(D20/12,"")</f>
        <v/>
      </c>
      <c r="C24" s="37" t="n"/>
      <c r="D24" s="37" t="n"/>
      <c r="E24" s="37" t="n"/>
      <c r="F24" s="14" t="inlineStr">
        <is>
          <t>Annual total ÷ 12 months</t>
        </is>
      </c>
    </row>
    <row r="25" ht="22" customHeight="1">
      <c r="A25" s="32" t="inlineStr">
        <is>
          <t>GF Premium as % of Annual Grocery Spend</t>
        </is>
      </c>
      <c r="B25" s="38">
        <f>IFERROR(D20/('Household Profile'!B10*12),"")</f>
        <v/>
      </c>
      <c r="C25" s="34" t="n"/>
      <c r="D25" s="34" t="n"/>
      <c r="E25" s="34" t="n"/>
      <c r="F25" s="10" t="inlineStr">
        <is>
          <t>Requires monthly GF grocery spend in Household Profile tab (field B10)</t>
        </is>
      </c>
    </row>
    <row r="26" ht="8" customHeight="1"/>
    <row r="27" ht="22" customHeight="1">
      <c r="A27" s="2" t="inlineStr">
        <is>
          <t>SCHEDULE A REFERENCE — MEDICAL EXPENSE DEDUCTION</t>
        </is>
      </c>
    </row>
    <row r="28" ht="52" customHeight="1">
      <c r="A28" s="24" t="inlineStr">
        <is>
          <t>The 'Estimated GF Premium YTD' figure above represents the incremental cost of a medically required gluten-free diet above the cost of a conventional diet. Under IRC §213, unreimbursed medical expenses exceeding 7.5% of AGI may be deductible.</t>
        </is>
      </c>
      <c r="B28" s="47" t="n"/>
      <c r="C28" s="47" t="n"/>
      <c r="D28" s="47" t="n"/>
      <c r="E28" s="47" t="n"/>
      <c r="F28" s="48" t="n"/>
    </row>
    <row r="29" ht="52" customHeight="1">
      <c r="A29" s="26" t="inlineStr">
        <is>
          <t>The GF premium qualifies only for household member(s) diagnosed with celiac disease. It does not apply to members who voluntarily follow a gluten-free diet. Expenses reimbursed by an HSA, FSA, or insurance plan are not deductible.</t>
        </is>
      </c>
      <c r="B29" s="47" t="n"/>
      <c r="C29" s="47" t="n"/>
      <c r="D29" s="47" t="n"/>
      <c r="E29" s="47" t="n"/>
      <c r="F29" s="48" t="n"/>
    </row>
    <row r="30" ht="52" customHeight="1">
      <c r="A30" s="24" t="inlineStr">
        <is>
          <t>This figure is an estimate. Substantiation requires itemized receipts and documentation of the conventional equivalent cost for each GF product purchased. Consult a CPA or enrolled agent before claiming this deduction on your return.</t>
        </is>
      </c>
      <c r="B30" s="47" t="n"/>
      <c r="C30" s="47" t="n"/>
      <c r="D30" s="47" t="n"/>
      <c r="E30" s="47" t="n"/>
      <c r="F30" s="48" t="n"/>
    </row>
  </sheetData>
  <mergeCells count="7">
    <mergeCell ref="A28:F28"/>
    <mergeCell ref="A1:F1"/>
    <mergeCell ref="A27:F27"/>
    <mergeCell ref="A22:F22"/>
    <mergeCell ref="A4:F4"/>
    <mergeCell ref="A30:F30"/>
    <mergeCell ref="A29:F29"/>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C18"/>
  <sheetViews>
    <sheetView workbookViewId="0">
      <selection activeCell="A1" sqref="A1"/>
    </sheetView>
  </sheetViews>
  <sheetFormatPr baseColWidth="8" defaultRowHeight="15"/>
  <cols>
    <col width="42" customWidth="1" min="1" max="1"/>
    <col width="30" customWidth="1" min="2" max="2"/>
    <col width="52" customWidth="1" min="3" max="3"/>
  </cols>
  <sheetData>
    <row r="1" ht="32" customHeight="1">
      <c r="A1" s="1" t="inlineStr">
        <is>
          <t>Celiac Household Budget Planner — Household Profile</t>
        </is>
      </c>
    </row>
    <row r="2" ht="28" customHeight="1">
      <c r="A2" s="39" t="inlineStr">
        <is>
          <t>Complete the fields below. Values in this tab are referenced by formulas in the Annual Summary tab. Replace placeholder values (shown in gray italic) with your actual household data.</t>
        </is>
      </c>
    </row>
    <row r="3" ht="6" customHeight="1"/>
    <row r="4" ht="24" customHeight="1">
      <c r="A4" s="40" t="inlineStr">
        <is>
          <t>Field</t>
        </is>
      </c>
      <c r="B4" s="40" t="inlineStr">
        <is>
          <t>Value</t>
        </is>
      </c>
      <c r="C4" s="40" t="inlineStr">
        <is>
          <t>Notes / Guidance</t>
        </is>
      </c>
    </row>
    <row r="5" ht="22" customHeight="1">
      <c r="A5" s="32" t="inlineStr">
        <is>
          <t>Household Name / Reference</t>
        </is>
      </c>
      <c r="B5" s="41" t="inlineStr">
        <is>
          <t>Smith Household</t>
        </is>
      </c>
      <c r="C5" s="10" t="inlineStr">
        <is>
          <t>Optional — for your records only</t>
        </is>
      </c>
    </row>
    <row r="6" ht="22" customHeight="1">
      <c r="A6" s="35" t="inlineStr">
        <is>
          <t>Number of Household Members</t>
        </is>
      </c>
      <c r="B6" s="42" t="n">
        <v>4</v>
      </c>
      <c r="C6" s="14" t="inlineStr">
        <is>
          <t>Total individuals residing in household</t>
        </is>
      </c>
    </row>
    <row r="7" ht="22" customHeight="1">
      <c r="A7" s="32" t="inlineStr">
        <is>
          <t>Number of Members with Celiac Disease</t>
        </is>
      </c>
      <c r="B7" s="41" t="n">
        <v>1</v>
      </c>
      <c r="C7" s="10" t="inlineStr">
        <is>
          <t>Formally diagnosed celiac disease only — not gluten sensitivity</t>
        </is>
      </c>
    </row>
    <row r="8" ht="22" customHeight="1">
      <c r="A8" s="35" t="inlineStr">
        <is>
          <t>Number of Members without Celiac Disease</t>
        </is>
      </c>
      <c r="B8" s="37">
        <f>B6-B7</f>
        <v/>
      </c>
      <c r="C8" s="14" t="inlineStr">
        <is>
          <t>Auto-calculated: Total members minus members with celiac disease</t>
        </is>
      </c>
    </row>
    <row r="9" ht="22" customHeight="1">
      <c r="A9" s="32" t="inlineStr">
        <is>
          <t>Approximate Monthly Grocery Spend (Total)</t>
        </is>
      </c>
      <c r="B9" s="9" t="n">
        <v>760</v>
      </c>
      <c r="C9" s="10" t="inlineStr">
        <is>
          <t>All grocery purchases combined — GF and conventional</t>
        </is>
      </c>
    </row>
    <row r="10" ht="22" customHeight="1">
      <c r="A10" s="35" t="inlineStr">
        <is>
          <t>Approximate Monthly GF Grocery Spend</t>
        </is>
      </c>
      <c r="B10" s="13" t="n">
        <v>440</v>
      </c>
      <c r="C10" s="14" t="inlineStr">
        <is>
          <t>GF items only; referenced by Annual Summary GF % calculation (cell B12 in this tab)</t>
        </is>
      </c>
    </row>
    <row r="11" ht="22" customHeight="1">
      <c r="A11" s="32" t="inlineStr">
        <is>
          <t>Estimated GF Share of Grocery Budget</t>
        </is>
      </c>
      <c r="B11" s="43">
        <f>IFERROR(B10/B9,"")</f>
        <v/>
      </c>
      <c r="C11" s="10" t="inlineStr">
        <is>
          <t>Auto-calculated: GF grocery spend ÷ total grocery spend</t>
        </is>
      </c>
    </row>
    <row r="12" ht="22" customHeight="1">
      <c r="A12" s="35" t="inlineStr">
        <is>
          <t>HSA / FSA Account?</t>
        </is>
      </c>
      <c r="B12" s="42" t="inlineStr">
        <is>
          <t>Yes</t>
        </is>
      </c>
      <c r="C12" s="14" t="inlineStr">
        <is>
          <t>Enter Yes or No</t>
        </is>
      </c>
    </row>
    <row r="13" ht="22" customHeight="1">
      <c r="A13" s="32" t="inlineStr">
        <is>
          <t>HSA / FSA Annual Contribution (if applicable)</t>
        </is>
      </c>
      <c r="B13" s="9" t="n">
        <v>7300</v>
      </c>
      <c r="C13" s="10" t="inlineStr">
        <is>
          <t>2026 HSA family limit TBD — verify current limit at irs.gov/publications/p969</t>
        </is>
      </c>
    </row>
    <row r="14" ht="22" customHeight="1">
      <c r="A14" s="35" t="inlineStr">
        <is>
          <t>Current Tax Year</t>
        </is>
      </c>
      <c r="B14" s="42" t="n">
        <v>2026</v>
      </c>
      <c r="C14" s="14" t="inlineStr"/>
    </row>
    <row r="15" ht="22" customHeight="1">
      <c r="A15" s="32" t="inlineStr">
        <is>
          <t>Filing Status</t>
        </is>
      </c>
      <c r="B15" s="41" t="inlineStr">
        <is>
          <t>Married Filing Jointly</t>
        </is>
      </c>
      <c r="C15" s="10" t="inlineStr">
        <is>
          <t>Single / MFJ / MFS / HOH / Qualifying Surviving Spouse</t>
        </is>
      </c>
    </row>
    <row r="16" ht="22" customHeight="1">
      <c r="A16" s="35" t="inlineStr">
        <is>
          <t>CPA / Tax Professional</t>
        </is>
      </c>
      <c r="B16" s="42" t="inlineStr">
        <is>
          <t>Jane Doe, CPA</t>
        </is>
      </c>
      <c r="C16" s="14" t="inlineStr">
        <is>
          <t>Name and contact for reference</t>
        </is>
      </c>
    </row>
    <row r="17" ht="22" customHeight="1">
      <c r="A17" s="32" t="inlineStr">
        <is>
          <t>Celiac Diagnosis Documentation on File?</t>
        </is>
      </c>
      <c r="B17" s="41" t="inlineStr">
        <is>
          <t>Yes</t>
        </is>
      </c>
      <c r="C17" s="10" t="inlineStr">
        <is>
          <t>Physician letter of medical necessity required to substantiate Schedule A deduction</t>
        </is>
      </c>
    </row>
    <row r="18" ht="22" customHeight="1">
      <c r="A18" s="35" t="inlineStr">
        <is>
          <t>Notes</t>
        </is>
      </c>
      <c r="B18" s="42" t="inlineStr"/>
      <c r="C18" s="14" t="inlineStr">
        <is>
          <t>Any additional household context</t>
        </is>
      </c>
    </row>
  </sheetData>
  <mergeCells count="2">
    <mergeCell ref="A1:C1"/>
    <mergeCell ref="A2:C2"/>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A26"/>
  <sheetViews>
    <sheetView workbookViewId="0">
      <selection activeCell="A1" sqref="A1"/>
    </sheetView>
  </sheetViews>
  <sheetFormatPr baseColWidth="8" defaultRowHeight="15"/>
  <cols>
    <col width="110" customWidth="1" min="1" max="1"/>
  </cols>
  <sheetData>
    <row r="1" ht="32" customHeight="1">
      <c r="A1" s="1" t="inlineStr">
        <is>
          <t>Celiac Household Budget Planner — Notes &amp; Reference</t>
        </is>
      </c>
    </row>
    <row r="2" ht="24" customHeight="1">
      <c r="A2" s="39" t="inlineStr">
        <is>
          <t>This tab contains reference information only. It does not contain formulas or data entry fields. Read before using this workbook.</t>
        </is>
      </c>
    </row>
    <row r="3" ht="8" customHeight="1"/>
    <row r="4" ht="26" customHeight="1">
      <c r="A4" s="2" t="inlineStr">
        <is>
          <t>1.  WHAT IS THE GLUTEN-FREE PREMIUM?</t>
        </is>
      </c>
    </row>
    <row r="5" ht="48" customHeight="1">
      <c r="A5" s="44" t="inlineStr">
        <is>
          <t>The gluten-free (GF) premium is the incremental cost of purchasing gluten-free food products compared to their conventional (gluten-containing) equivalents. Research consistently documents that certified gluten-free products carry a price premium of approximately 183–242% above comparable conventional products (Stevens &amp; Rashid, 2008; Missbach et al., 2015). For a household with one or more members diagnosed with celiac disease, this premium represents a non-discretionary, medically driven expense.</t>
        </is>
      </c>
    </row>
    <row r="6" ht="48" customHeight="1">
      <c r="A6" s="45" t="inlineStr">
        <is>
          <t>In this workbook, the GF premium is calculated as: GF Actual Spend (Column C) minus Conventional Equivalent Cost (Column D). The Conventional Equivalent is the estimated cost of the same quantity of food if purchased as a conventional (non-GF) product. Users are responsible for estimating this figure based on local prices; the workbook provides placeholder values for illustration only. Retain receipts and price comparisons as documentation.</t>
        </is>
      </c>
    </row>
    <row r="7" ht="8" customHeight="1"/>
    <row r="8" ht="26" customHeight="1">
      <c r="A8" s="2" t="inlineStr">
        <is>
          <t>2.  SCHEDULE A — MEDICAL EXPENSE DEDUCTION (IRC §213)</t>
        </is>
      </c>
    </row>
    <row r="9" ht="48" customHeight="1">
      <c r="A9" s="44" t="inlineStr">
        <is>
          <t>Under the Internal Revenue Code §213, taxpayers who itemize deductions may deduct unreimbursed medical expenses that exceed 7.5% of their Adjusted Gross Income (AGI). The IRS has ruled, through Revenue Ruling 76-80 and subsequent guidance, that the incremental cost of a medically prescribed special diet — including a gluten-free diet required for the treatment of celiac disease — may qualify as a deductible medical expense.</t>
        </is>
      </c>
    </row>
    <row r="10" ht="128" customHeight="1">
      <c r="A10" s="45" t="inlineStr">
        <is>
          <t>Key conditions for deductibility of the GF premium:
  •  The taxpayer (or dependent) must have a formal diagnosis of celiac disease from a licensed physician.
  •  Only the incremental cost (the GF premium) is deductible — not the full cost of the GF food.
  •  The deduction applies only to the member(s) with celiac disease, not to household members who voluntarily eat GF.
  •  Expenses reimbursed by an HSA, FSA, or insurance plan are not deductible.
  •  The total medical expense deduction is subject to the 7.5% AGI floor.
  •  Itemizing must produce a greater tax benefit than the standard deduction.</t>
        </is>
      </c>
    </row>
    <row r="11" ht="8" customHeight="1"/>
    <row r="12" ht="26" customHeight="1">
      <c r="A12" s="2" t="inlineStr">
        <is>
          <t>3.  HSA / FSA CONSIDERATIONS</t>
        </is>
      </c>
    </row>
    <row r="13" ht="48" customHeight="1">
      <c r="A13" s="44" t="inlineStr">
        <is>
          <t>Health Savings Accounts (HSAs) and Flexible Spending Accounts (FSAs) allow payment of qualified medical expenses on a pre-tax basis. The IRS has not issued a formal ruling explicitly classifying GF food as an HSA/FSA-eligible expense in the same manner as Schedule A. Some practitioners take the position that the GF premium — when supported by a physician's letter of medical necessity — may be reimbursable from an HSA or FSA. This is a contested area. Do not use HSA/FSA funds for GF food purchases without first obtaining written guidance from a qualified tax professional.</t>
        </is>
      </c>
    </row>
    <row r="14" ht="8" customHeight="1"/>
    <row r="15" ht="26" customHeight="1">
      <c r="A15" s="2" t="inlineStr">
        <is>
          <t>4.  HOW TO USE THIS WORKBOOK</t>
        </is>
      </c>
    </row>
    <row r="16" ht="48" customHeight="1">
      <c r="A16" s="45" t="inlineStr">
        <is>
          <t>Step 1 — Household Profile (Tab 3): Complete all fields in the Household Profile tab first. The number of members with celiac disease and monthly GF grocery spend are referenced by formulas in other tabs.</t>
        </is>
      </c>
    </row>
    <row r="17" ht="48" customHeight="1">
      <c r="A17" s="44" t="inlineStr">
        <is>
          <t>Step 2 — Monthly Budget (Tab 1): At the start of each month, enter your budgeted amounts in Column B. At month end, enter actual spend in Column C. For GF-applicable rows, enter the conventional equivalent cost in Column D. The GF Premium (Column E) calculates automatically. The 'GF Premium (Net)' row sums all GF premium lines for the month.</t>
        </is>
      </c>
    </row>
    <row r="18" ht="48" customHeight="1">
      <c r="A18" s="45" t="inlineStr">
        <is>
          <t>Step 3 — Annual Summary (Tab 2): After closing each month, copy the Totals row values from Tab 1 (Budget, Actual, GF Premium) into the corresponding month row in Tab 2. Annual totals and the GF Premium YTD figure calculate automatically.</t>
        </is>
      </c>
    </row>
    <row r="19" ht="48" customHeight="1">
      <c r="A19" s="44" t="inlineStr">
        <is>
          <t>Step 4 — Documentation: Retain all receipts for GF food purchases. Maintain a log of conventional equivalent prices (e.g., price of regular pasta vs. GF pasta at the same store on the same date). This documentation is required to substantiate a Schedule A deduction.</t>
        </is>
      </c>
    </row>
    <row r="20" ht="48" customHeight="1">
      <c r="A20" s="45" t="inlineStr">
        <is>
          <t>Step 5 — Tax Preparation: Provide the 'Estimated GF Premium YTD' figure from Tab 2 to your CPA or tax professional along with your receipt documentation. Do not claim the deduction without professional review.</t>
        </is>
      </c>
    </row>
    <row r="21" ht="8" customHeight="1"/>
    <row r="22" ht="26" customHeight="1">
      <c r="A22" s="2" t="inlineStr">
        <is>
          <t>5.  IMPORTANT DISCLAIMER</t>
        </is>
      </c>
    </row>
    <row r="23" ht="48" customHeight="1">
      <c r="A23" s="46" t="inlineStr">
        <is>
          <t>THIS WORKBOOK IS PROVIDED FOR INFORMATIONAL AND ORGANIZATIONAL PURPOSES ONLY. IT DOES NOT CONSTITUTE TAX ADVICE, LEGAL ADVICE, OR FINANCIAL ADVICE. THE INFORMATION IN THIS WORKBOOK IS NOT A SUBSTITUTE FOR THE ADVICE OF A QUALIFIED CPA, ENROLLED AGENT, OR TAX ATTORNEY. TAX LAWS CHANGE FREQUENTLY. THE DEDUCTIBILITY OF THE GLUTEN-FREE PREMIUM IS FACT-SPECIFIC AND DEPENDS ON YOUR INDIVIDUAL CIRCUMSTANCES. CONSULT A LICENSED TAX PROFESSIONAL BEFORE CLAIMING ANY DEDUCTION RELATED TO CELIAC DISEASE DIETARY EXPENSES.</t>
        </is>
      </c>
    </row>
    <row r="24" ht="8" customHeight="1"/>
    <row r="25" ht="26" customHeight="1">
      <c r="A25" s="2" t="inlineStr">
        <is>
          <t>6.  KEY REFERENCES</t>
        </is>
      </c>
    </row>
    <row r="26" ht="128" customHeight="1">
      <c r="A26" s="45" t="inlineStr">
        <is>
          <t xml:space="preserve">  •  IRS Publication 502 — Medical and Dental Expenses: https://www.irs.gov/pub/irs-pdf/p502.pdf
  •  IRS Revenue Ruling 76-80 — Special dietary foods as medical expenses
  •  IRC §213 — Medical, Dental, etc., Expenses: https://www.law.cornell.edu/uscode/text/26/213
  •  Celiac Disease Foundation — Tax Deductions: https://celiac.org/
  •  Stevens L, Rashid M. Gluten-free and regular foods: a cost comparison. Can J Diet Pract Res. 2008;69(3):147-150.
  •  Missbach B, et al. Gluten-free food database: the nutritional quality and cost of packaged gluten-free foods. PeerJ. 2015;3:e1337.
  •  IRS Publication 969 — HSAs and Other Tax-Favored Health Plans: https://www.irs.gov/pub/irs-pdf/p969.pdf</t>
        </is>
      </c>
    </row>
    <row r="27" ht="8" customHeight="1"/>
  </sheetData>
  <mergeCells count="1">
    <mergeCell ref="A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2026-05-28T15:04:08Z</dcterms:created>
  <dcterms:modified xmlns:dcterms="http://purl.org/dc/terms/" xmlns:xsi="http://www.w3.org/2001/XMLSchema-instance" xsi:type="dcterms:W3CDTF">2026-05-28T15:44:51Z</dcterms:modified>
</cp:coreProperties>
</file>