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ceipt Log" sheetId="1" state="visible" r:id="rId1"/>
    <sheet xmlns:r="http://schemas.openxmlformats.org/officeDocument/2006/relationships" name="By Restaurant" sheetId="2" state="visible" r:id="rId2"/>
    <sheet xmlns:r="http://schemas.openxmlformats.org/officeDocument/2006/relationships" name="Reference" sheetId="3" state="visible" r:id="rId3"/>
  </sheets>
  <definedNames>
    <definedName name="_xlnm.Print_Titles" localSheetId="0">'Receipt Log'!$4:$4</definedName>
  </definedNames>
  <calcPr calcId="124519" fullCalcOnLoad="1"/>
</workbook>
</file>

<file path=xl/styles.xml><?xml version="1.0" encoding="utf-8"?>
<styleSheet xmlns="http://schemas.openxmlformats.org/spreadsheetml/2006/main">
  <numFmts count="1">
    <numFmt numFmtId="164" formatCode="&quot;$&quot;#,##0.00"/>
  </numFmts>
  <fonts count="9">
    <font>
      <name val="Calibri"/>
      <family val="2"/>
      <color theme="1"/>
      <sz val="11"/>
      <scheme val="minor"/>
    </font>
    <font>
      <name val="Calibri"/>
      <b val="1"/>
      <color rgb="00FFFFFF"/>
      <sz val="14"/>
    </font>
    <font>
      <name val="Calibri"/>
      <b val="1"/>
      <color rgb="00856404"/>
      <sz val="11"/>
    </font>
    <font>
      <name val="Calibri"/>
      <b val="1"/>
      <color rgb="00856404"/>
      <sz val="12"/>
    </font>
    <font>
      <name val="Calibri"/>
      <b val="1"/>
      <color rgb="00FFFFFF"/>
      <sz val="10"/>
    </font>
    <font>
      <name val="Calibri"/>
      <i val="1"/>
      <color rgb="00808080"/>
      <sz val="10"/>
    </font>
    <font>
      <name val="Calibri"/>
      <i val="1"/>
      <color rgb="00FFFFFF"/>
      <sz val="9"/>
    </font>
    <font>
      <name val="Calibri"/>
      <b val="1"/>
      <color rgb="00FFFFFF"/>
      <sz val="11"/>
    </font>
    <font>
      <name val="Calibri"/>
      <color rgb="00222222"/>
      <sz val="10"/>
    </font>
  </fonts>
  <fills count="9">
    <fill>
      <patternFill/>
    </fill>
    <fill>
      <patternFill patternType="gray125"/>
    </fill>
    <fill>
      <patternFill patternType="solid">
        <fgColor rgb="008B0000"/>
        <bgColor rgb="008B0000"/>
      </patternFill>
    </fill>
    <fill>
      <patternFill patternType="solid">
        <fgColor rgb="00FFF3CD"/>
        <bgColor rgb="00FFF3CD"/>
      </patternFill>
    </fill>
    <fill>
      <patternFill patternType="solid">
        <fgColor rgb="00C0392B"/>
        <bgColor rgb="00C0392B"/>
      </patternFill>
    </fill>
    <fill>
      <patternFill patternType="solid">
        <fgColor rgb="00FADBD8"/>
        <bgColor rgb="00FADBD8"/>
      </patternFill>
    </fill>
    <fill>
      <patternFill patternType="solid">
        <fgColor rgb="00FFFFFF"/>
        <bgColor rgb="00FFFFFF"/>
      </patternFill>
    </fill>
    <fill>
      <patternFill patternType="solid">
        <fgColor rgb="004A4A4A"/>
        <bgColor rgb="004A4A4A"/>
      </patternFill>
    </fill>
    <fill>
      <patternFill patternType="solid">
        <fgColor rgb="00F5F5F5"/>
        <bgColor rgb="00F5F5F5"/>
      </patternFill>
    </fill>
  </fills>
  <borders count="6">
    <border>
      <left/>
      <right/>
      <top/>
      <bottom/>
      <diagonal/>
    </border>
    <border>
      <left style="medium">
        <color rgb="00856404"/>
      </left>
      <right style="medium">
        <color rgb="00856404"/>
      </right>
      <top style="medium">
        <color rgb="00856404"/>
      </top>
      <bottom style="medium">
        <color rgb="00856404"/>
      </bottom>
    </border>
    <border>
      <left style="medium">
        <color rgb="00FFFFFF"/>
      </left>
      <right style="medium">
        <color rgb="00FFFFFF"/>
      </right>
      <top style="thin">
        <color rgb="00FFFFFF"/>
      </top>
      <bottom style="thin">
        <color rgb="00FFFFFF"/>
      </bottom>
    </border>
    <border>
      <left style="thin">
        <color rgb="00CCCCCC"/>
      </left>
      <right style="thin">
        <color rgb="00CCCCCC"/>
      </right>
      <top style="thin">
        <color rgb="00CCCCCC"/>
      </top>
      <bottom style="thin">
        <color rgb="00CCCCCC"/>
      </bottom>
    </border>
    <border>
      <left style="medium">
        <color rgb="004A4A4A"/>
      </left>
      <right style="medium">
        <color rgb="004A4A4A"/>
      </right>
      <top style="medium">
        <color rgb="004A4A4A"/>
      </top>
      <bottom style="thin">
        <color rgb="00888888"/>
      </bottom>
    </border>
    <border>
      <left style="medium">
        <color rgb="004A4A4A"/>
      </left>
      <right style="medium">
        <color rgb="004A4A4A"/>
      </right>
      <top style="thin">
        <color rgb="00CCCCCC"/>
      </top>
      <bottom style="medium">
        <color rgb="004A4A4A"/>
      </bottom>
    </border>
  </borders>
  <cellStyleXfs count="1">
    <xf numFmtId="0" fontId="0" fillId="0" borderId="0"/>
  </cellStyleXfs>
  <cellXfs count="21">
    <xf numFmtId="0" fontId="0" fillId="0" borderId="0" pivotButton="0" quotePrefix="0" xfId="0"/>
    <xf numFmtId="0" fontId="1" fillId="2" borderId="0" applyAlignment="1" pivotButton="0" quotePrefix="0" xfId="0">
      <alignment horizontal="center" vertical="center"/>
    </xf>
    <xf numFmtId="0" fontId="2" fillId="3" borderId="1" applyAlignment="1" pivotButton="0" quotePrefix="0" xfId="0">
      <alignment horizontal="right" vertical="center" indent="1"/>
    </xf>
    <xf numFmtId="0" fontId="0" fillId="0" borderId="1" pivotButton="0" quotePrefix="0" xfId="0"/>
    <xf numFmtId="164" fontId="3" fillId="3" borderId="1" applyAlignment="1" pivotButton="0" quotePrefix="0" xfId="0">
      <alignment horizontal="center" vertical="center"/>
    </xf>
    <xf numFmtId="0" fontId="4" fillId="4" borderId="2" applyAlignment="1" pivotButton="0" quotePrefix="0" xfId="0">
      <alignment horizontal="center" vertical="center" wrapText="1"/>
    </xf>
    <xf numFmtId="49" fontId="5" fillId="5" borderId="3" applyAlignment="1" pivotButton="0" quotePrefix="0" xfId="0">
      <alignment horizontal="center" vertical="center"/>
    </xf>
    <xf numFmtId="0" fontId="5" fillId="5" borderId="3" applyAlignment="1" pivotButton="0" quotePrefix="0" xfId="0">
      <alignment horizontal="left" vertical="top" wrapText="1"/>
    </xf>
    <xf numFmtId="164" fontId="5" fillId="5" borderId="3" applyAlignment="1" pivotButton="0" quotePrefix="0" xfId="0">
      <alignment horizontal="center" vertical="center"/>
    </xf>
    <xf numFmtId="0" fontId="5" fillId="5" borderId="3" applyAlignment="1" pivotButton="0" quotePrefix="0" xfId="0">
      <alignment horizontal="center" vertical="center"/>
    </xf>
    <xf numFmtId="49" fontId="5" fillId="6" borderId="3" applyAlignment="1" pivotButton="0" quotePrefix="0" xfId="0">
      <alignment horizontal="center" vertical="center"/>
    </xf>
    <xf numFmtId="0" fontId="5" fillId="6" borderId="3" applyAlignment="1" pivotButton="0" quotePrefix="0" xfId="0">
      <alignment horizontal="left" vertical="top" wrapText="1"/>
    </xf>
    <xf numFmtId="164" fontId="5" fillId="6" borderId="3" applyAlignment="1" pivotButton="0" quotePrefix="0" xfId="0">
      <alignment horizontal="center" vertical="center"/>
    </xf>
    <xf numFmtId="0" fontId="5" fillId="6" borderId="3" applyAlignment="1" pivotButton="0" quotePrefix="0" xfId="0">
      <alignment horizontal="center" vertical="center"/>
    </xf>
    <xf numFmtId="0" fontId="6" fillId="4" borderId="0" applyAlignment="1" pivotButton="0" quotePrefix="0" xfId="0">
      <alignment horizontal="left" vertical="center" indent="1"/>
    </xf>
    <xf numFmtId="0" fontId="5" fillId="5" borderId="3" applyAlignment="1" pivotButton="0" quotePrefix="0" xfId="0">
      <alignment horizontal="left" vertical="top"/>
    </xf>
    <xf numFmtId="0" fontId="5" fillId="6" borderId="3" applyAlignment="1" pivotButton="0" quotePrefix="0" xfId="0">
      <alignment horizontal="left" vertical="top"/>
    </xf>
    <xf numFmtId="0" fontId="4" fillId="2" borderId="0" applyAlignment="1" pivotButton="0" quotePrefix="0" xfId="0">
      <alignment horizontal="center" vertical="center"/>
    </xf>
    <xf numFmtId="164" fontId="4" fillId="2" borderId="3" applyAlignment="1" pivotButton="0" quotePrefix="0" xfId="0">
      <alignment horizontal="center" vertical="center"/>
    </xf>
    <xf numFmtId="0" fontId="7" fillId="7" borderId="4" applyAlignment="1" pivotButton="0" quotePrefix="0" xfId="0">
      <alignment horizontal="left" vertical="center" indent="1"/>
    </xf>
    <xf numFmtId="0" fontId="8" fillId="8" borderId="5" applyAlignment="1" pivotButton="0" quotePrefix="0" xfId="0">
      <alignment horizontal="left" vertical="top" wrapText="1"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9"/>
  <sheetViews>
    <sheetView showGridLines="0" workbookViewId="0">
      <pane ySplit="4" topLeftCell="A5" activePane="bottomLeft" state="frozen"/>
      <selection pane="bottomLeft" activeCell="A1" sqref="A1"/>
    </sheetView>
  </sheetViews>
  <sheetFormatPr baseColWidth="8" defaultRowHeight="15"/>
  <cols>
    <col width="12" customWidth="1" min="1" max="1"/>
    <col width="24" customWidth="1" min="2" max="2"/>
    <col width="28" customWidth="1" min="3" max="3"/>
    <col width="14" customWidth="1" min="4" max="4"/>
    <col width="22" customWidth="1" min="5" max="5"/>
    <col width="16" customWidth="1" min="6" max="6"/>
    <col width="13" customWidth="1" min="7" max="7"/>
    <col width="44" customWidth="1" min="8" max="8"/>
  </cols>
  <sheetData>
    <row r="1" ht="30" customHeight="1">
      <c r="A1" s="1" t="inlineStr">
        <is>
          <t>Dining Out Cost Tracker — Gluten-Free Premium Documentation (Canada)</t>
        </is>
      </c>
    </row>
    <row r="2" ht="24" customHeight="1">
      <c r="A2" s="2" t="inlineStr">
        <is>
          <t>Total GF Premium Documented YTD (CAD)</t>
        </is>
      </c>
      <c r="B2" s="3" t="n"/>
      <c r="C2" s="3" t="n"/>
      <c r="D2" s="3" t="n"/>
      <c r="E2" s="3" t="n"/>
      <c r="F2" s="4">
        <f>SUM(F5:F2000)</f>
        <v/>
      </c>
      <c r="G2" s="3" t="n"/>
      <c r="H2" s="3" t="n"/>
    </row>
    <row r="3" ht="6" customHeight="1"/>
    <row r="4" ht="40" customHeight="1">
      <c r="A4" s="5" t="inlineStr">
        <is>
          <t>Date</t>
        </is>
      </c>
      <c r="B4" s="5" t="inlineStr">
        <is>
          <t>Restaurant</t>
        </is>
      </c>
      <c r="C4" s="5" t="inlineStr">
        <is>
          <t>Meal / Item Ordered</t>
        </is>
      </c>
      <c r="D4" s="5" t="inlineStr">
        <is>
          <t>GF Version
Cost (CAD)</t>
        </is>
      </c>
      <c r="E4" s="5" t="inlineStr">
        <is>
          <t>Standard Equivalent
Cost (CAD)</t>
        </is>
      </c>
      <c r="F4" s="5" t="inlineStr">
        <is>
          <t>Premium
Amount (CAD)</t>
        </is>
      </c>
      <c r="G4" s="5" t="inlineStr">
        <is>
          <t>Receipt
Saved (Y/N)</t>
        </is>
      </c>
      <c r="H4" s="5" t="inlineStr">
        <is>
          <t>Notes
(GF kitchen · cross-contact · special prep)</t>
        </is>
      </c>
    </row>
    <row r="5" ht="20" customHeight="1">
      <c r="A5" s="6" t="inlineStr">
        <is>
          <t>01/15/2026</t>
        </is>
      </c>
      <c r="B5" s="7" t="inlineStr">
        <is>
          <t>Pizzeria Napoletana</t>
        </is>
      </c>
      <c r="C5" s="7" t="inlineStr">
        <is>
          <t>10-inch GF Margherita Pizza</t>
        </is>
      </c>
      <c r="D5" s="8" t="n">
        <v>22</v>
      </c>
      <c r="E5" s="8" t="n">
        <v>17</v>
      </c>
      <c r="F5" s="8">
        <f>D5-E5</f>
        <v/>
      </c>
      <c r="G5" s="9" t="inlineStr">
        <is>
          <t>Y</t>
        </is>
      </c>
      <c r="H5" s="7" t="inlineStr">
        <is>
          <t>Dedicated GF kitchen; staff confirmed separate prep area</t>
        </is>
      </c>
    </row>
    <row r="6" ht="20" customHeight="1">
      <c r="A6" s="10" t="inlineStr">
        <is>
          <t>02/02/2026</t>
        </is>
      </c>
      <c r="B6" s="11" t="inlineStr">
        <is>
          <t>The Burger Shack</t>
        </is>
      </c>
      <c r="C6" s="11" t="inlineStr">
        <is>
          <t>Classic Cheeseburger (GF bun)</t>
        </is>
      </c>
      <c r="D6" s="12" t="n">
        <v>17.5</v>
      </c>
      <c r="E6" s="12" t="n">
        <v>14</v>
      </c>
      <c r="F6" s="12">
        <f>D6-E6</f>
        <v/>
      </c>
      <c r="G6" s="13" t="inlineStr">
        <is>
          <t>Y</t>
        </is>
      </c>
      <c r="H6" s="11" t="inlineStr">
        <is>
          <t>Cross-contact risk noted — asked for glove change &amp; clean grill</t>
        </is>
      </c>
    </row>
    <row r="7" ht="20" customHeight="1">
      <c r="A7" s="6" t="inlineStr">
        <is>
          <t>02/14/2026</t>
        </is>
      </c>
      <c r="B7" s="7" t="inlineStr">
        <is>
          <t>Pasta e Basta</t>
        </is>
      </c>
      <c r="C7" s="7" t="inlineStr">
        <is>
          <t>Fettuccine Alfredo (GF pasta)</t>
        </is>
      </c>
      <c r="D7" s="8" t="n">
        <v>28</v>
      </c>
      <c r="E7" s="8" t="n">
        <v>22</v>
      </c>
      <c r="F7" s="8">
        <f>D7-E7</f>
        <v/>
      </c>
      <c r="G7" s="9" t="inlineStr">
        <is>
          <t>N</t>
        </is>
      </c>
      <c r="H7" s="7" t="inlineStr">
        <is>
          <t>Forgot receipt; follow up for emailed copy</t>
        </is>
      </c>
    </row>
    <row r="8" ht="20" customHeight="1">
      <c r="A8" s="10" t="inlineStr">
        <is>
          <t>03/08/2026</t>
        </is>
      </c>
      <c r="B8" s="11" t="inlineStr">
        <is>
          <t>The Morning Table</t>
        </is>
      </c>
      <c r="C8" s="11" t="inlineStr">
        <is>
          <t>Pancake Stack (GF flour blend)</t>
        </is>
      </c>
      <c r="D8" s="12" t="n">
        <v>16.75</v>
      </c>
      <c r="E8" s="12" t="n">
        <v>12.5</v>
      </c>
      <c r="F8" s="12">
        <f>D8-E8</f>
        <v/>
      </c>
      <c r="G8" s="13" t="inlineStr">
        <is>
          <t>Y</t>
        </is>
      </c>
      <c r="H8" s="11" t="inlineStr">
        <is>
          <t>Special preparation requested; no shared griddle confirmed</t>
        </is>
      </c>
    </row>
    <row r="9" ht="20" customHeight="1">
      <c r="A9" s="6" t="inlineStr">
        <is>
          <t>04/22/2026</t>
        </is>
      </c>
      <c r="B9" s="7" t="inlineStr">
        <is>
          <t>Grain &amp; Vine Bistro</t>
        </is>
      </c>
      <c r="C9" s="7" t="inlineStr">
        <is>
          <t>GF Sourdough Bread (side)</t>
        </is>
      </c>
      <c r="D9" s="8" t="n">
        <v>6.5</v>
      </c>
      <c r="E9" s="8" t="n">
        <v>3</v>
      </c>
      <c r="F9" s="8">
        <f>D9-E9</f>
        <v/>
      </c>
      <c r="G9" s="9" t="inlineStr">
        <is>
          <t>Y</t>
        </is>
      </c>
      <c r="H9" s="7" t="inlineStr">
        <is>
          <t>Only GF bread option; no conventional equivalent on menu — see Tab 3</t>
        </is>
      </c>
    </row>
  </sheetData>
  <mergeCells count="3">
    <mergeCell ref="A2:E2"/>
    <mergeCell ref="F2:H2"/>
    <mergeCell ref="A1:H1"/>
  </mergeCells>
  <pageMargins left="0.75" right="0.75" top="1" bottom="1" header="0.5" footer="0.5"/>
  <pageSetup fitToWidth="1"/>
</worksheet>
</file>

<file path=xl/worksheets/sheet2.xml><?xml version="1.0" encoding="utf-8"?>
<worksheet xmlns="http://schemas.openxmlformats.org/spreadsheetml/2006/main">
  <sheetPr>
    <outlinePr summaryBelow="1" summaryRight="1"/>
    <pageSetUpPr/>
  </sheetPr>
  <dimension ref="A1:E10"/>
  <sheetViews>
    <sheetView showGridLines="0" workbookViewId="0">
      <pane ySplit="4" topLeftCell="A5" activePane="bottomLeft" state="frozen"/>
      <selection pane="bottomLeft" activeCell="A1" sqref="A1"/>
    </sheetView>
  </sheetViews>
  <sheetFormatPr baseColWidth="8" defaultRowHeight="15"/>
  <cols>
    <col width="28" customWidth="1" min="1" max="1"/>
    <col width="14" customWidth="1" min="2" max="2"/>
    <col width="20" customWidth="1" min="3" max="3"/>
    <col width="18" customWidth="1" min="4" max="4"/>
    <col width="20" customWidth="1" min="5" max="5"/>
  </cols>
  <sheetData>
    <row r="1" ht="30" customHeight="1">
      <c r="A1" s="1" t="inlineStr">
        <is>
          <t>By Restaurant — Auto-Summary</t>
        </is>
      </c>
    </row>
    <row r="2" ht="18" customHeight="1">
      <c r="A2" s="14" t="inlineStr">
        <is>
          <t>Restaurant names are pulled from the Receipt Log tab. Add new rows below to track additional restaurants.</t>
        </is>
      </c>
    </row>
    <row r="3" ht="6" customHeight="1"/>
    <row r="4" ht="40" customHeight="1">
      <c r="A4" s="5" t="inlineStr">
        <is>
          <t>Restaurant Name</t>
        </is>
      </c>
      <c r="B4" s="5" t="inlineStr">
        <is>
          <t>Number of
Visits</t>
        </is>
      </c>
      <c r="C4" s="5" t="inlineStr">
        <is>
          <t>Total Spent
(GF Cost, CAD)</t>
        </is>
      </c>
      <c r="D4" s="5" t="inlineStr">
        <is>
          <t>Total GF
Premium (CAD)</t>
        </is>
      </c>
      <c r="E4" s="5" t="inlineStr">
        <is>
          <t>Avg Premium
Per Visit (CAD)</t>
        </is>
      </c>
    </row>
    <row r="5" ht="20" customHeight="1">
      <c r="A5" s="15" t="inlineStr">
        <is>
          <t>Pizzeria Napoletana</t>
        </is>
      </c>
      <c r="B5" s="9">
        <f>COUNTIF('Receipt Log'!B:B,A5)</f>
        <v/>
      </c>
      <c r="C5" s="8">
        <f>SUMIF('Receipt Log'!B:B,A5,'Receipt Log'!D:D)</f>
        <v/>
      </c>
      <c r="D5" s="8">
        <f>SUMIF('Receipt Log'!B:B,A5,'Receipt Log'!F:F)</f>
        <v/>
      </c>
      <c r="E5" s="8">
        <f>IF(B5&gt;0,D5/B5,0)</f>
        <v/>
      </c>
    </row>
    <row r="6" ht="20" customHeight="1">
      <c r="A6" s="16" t="inlineStr">
        <is>
          <t>The Burger Shack</t>
        </is>
      </c>
      <c r="B6" s="13">
        <f>COUNTIF('Receipt Log'!B:B,A6)</f>
        <v/>
      </c>
      <c r="C6" s="12">
        <f>SUMIF('Receipt Log'!B:B,A6,'Receipt Log'!D:D)</f>
        <v/>
      </c>
      <c r="D6" s="12">
        <f>SUMIF('Receipt Log'!B:B,A6,'Receipt Log'!F:F)</f>
        <v/>
      </c>
      <c r="E6" s="12">
        <f>IF(B6&gt;0,D6/B6,0)</f>
        <v/>
      </c>
    </row>
    <row r="7" ht="20" customHeight="1">
      <c r="A7" s="15" t="inlineStr">
        <is>
          <t>Pasta e Basta</t>
        </is>
      </c>
      <c r="B7" s="9">
        <f>COUNTIF('Receipt Log'!B:B,A7)</f>
        <v/>
      </c>
      <c r="C7" s="8">
        <f>SUMIF('Receipt Log'!B:B,A7,'Receipt Log'!D:D)</f>
        <v/>
      </c>
      <c r="D7" s="8">
        <f>SUMIF('Receipt Log'!B:B,A7,'Receipt Log'!F:F)</f>
        <v/>
      </c>
      <c r="E7" s="8">
        <f>IF(B7&gt;0,D7/B7,0)</f>
        <v/>
      </c>
    </row>
    <row r="8" ht="20" customHeight="1">
      <c r="A8" s="16" t="inlineStr">
        <is>
          <t>The Morning Table</t>
        </is>
      </c>
      <c r="B8" s="13">
        <f>COUNTIF('Receipt Log'!B:B,A8)</f>
        <v/>
      </c>
      <c r="C8" s="12">
        <f>SUMIF('Receipt Log'!B:B,A8,'Receipt Log'!D:D)</f>
        <v/>
      </c>
      <c r="D8" s="12">
        <f>SUMIF('Receipt Log'!B:B,A8,'Receipt Log'!F:F)</f>
        <v/>
      </c>
      <c r="E8" s="12">
        <f>IF(B8&gt;0,D8/B8,0)</f>
        <v/>
      </c>
    </row>
    <row r="9" ht="20" customHeight="1">
      <c r="A9" s="15" t="inlineStr">
        <is>
          <t>Grain &amp; Vine Bistro</t>
        </is>
      </c>
      <c r="B9" s="9">
        <f>COUNTIF('Receipt Log'!B:B,A9)</f>
        <v/>
      </c>
      <c r="C9" s="8">
        <f>SUMIF('Receipt Log'!B:B,A9,'Receipt Log'!D:D)</f>
        <v/>
      </c>
      <c r="D9" s="8">
        <f>SUMIF('Receipt Log'!B:B,A9,'Receipt Log'!F:F)</f>
        <v/>
      </c>
      <c r="E9" s="8">
        <f>IF(B9&gt;0,D9/B9,0)</f>
        <v/>
      </c>
    </row>
    <row r="10" ht="22" customHeight="1">
      <c r="A10" s="17" t="inlineStr">
        <is>
          <t>TOTALS</t>
        </is>
      </c>
      <c r="C10" s="18">
        <f>SUM(C5:C9)</f>
        <v/>
      </c>
      <c r="D10" s="18">
        <f>SUM(D5:D9)</f>
        <v/>
      </c>
      <c r="E10" s="18">
        <f>IFERROR(D10/SUM(B5:B9),0)</f>
        <v/>
      </c>
    </row>
  </sheetData>
  <mergeCells count="3">
    <mergeCell ref="A2:E2"/>
    <mergeCell ref="A1:E1"/>
    <mergeCell ref="A10:B10"/>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6"/>
  <sheetViews>
    <sheetView showGridLines="0" workbookViewId="0">
      <selection activeCell="A1" sqref="A1"/>
    </sheetView>
  </sheetViews>
  <sheetFormatPr baseColWidth="8" defaultRowHeight="15"/>
  <cols>
    <col width="90" customWidth="1" min="1" max="1"/>
    <col width="10" customWidth="1" min="2" max="2"/>
  </cols>
  <sheetData>
    <row r="1" ht="30" customHeight="1">
      <c r="A1" s="1" t="inlineStr">
        <is>
          <t>Reference Guide — GF Premium Documentation (Canada / CRA)</t>
        </is>
      </c>
    </row>
    <row r="3" ht="24" customHeight="1">
      <c r="A3" s="19" t="inlineStr">
        <is>
          <t>1.  What Makes a Restaurant Meal Potentially Documentable Under the CRA?</t>
        </is>
      </c>
    </row>
    <row r="4" ht="224" customHeight="1">
      <c r="A4" s="20" t="inlineStr">
        <is>
          <t>Under the Medical Expense Tax Credit (METC), the Canada Revenue Agency (CRA) allows persons diagnosed with celiac disease to claim the incremental cost of gluten-free food — defined as the difference in average cost between a GF product and a comparable gluten-containing product.
The CRA's published guidance focuses primarily on packaged grocery items (bread, pasta, cookies, etc.). Restaurant meals occupy a grey area, but the same principle applies: only the measurable premium you paid above the standard equivalent may be claimable.
Potentially documentable restaurant scenarios:
  • A GF pasta upcharge (+$4) on a dish that also appears with regular pasta on the same menu
  • A GF bun substitution fee (+$2) on a burger also offered with a standard bun
  • A GF pizza crust surcharge when a conventional pizza is also listed
  • GF bread/buns/crusts itemized separately on the restaurant bill (Celiac Canada explicitly notes
    this as claimable if itemized)
Generally NOT documentable:
  • The entire cost of a naturally gluten-free meal (e.g., grilled salmon with rice)
  • Meals where no standard equivalent exists on the menu (see Section 2)
  • Estimated costs without receipts — the CRA requires documentation for all claims
  • Portions of a shared meal consumed by a person without celiac disease</t>
        </is>
      </c>
    </row>
    <row r="6" ht="24" customHeight="1">
      <c r="A6" s="19" t="inlineStr">
        <is>
          <t>2.  Calculating the Premium When No Standard Equivalent Exists on the Menu</t>
        </is>
      </c>
    </row>
    <row r="7" ht="126" customHeight="1">
      <c r="A7" s="20" t="inlineStr">
        <is>
          <t>If a restaurant offers a GF pizza but no conventional pizza, there is no direct on-menu comparison. Options — in descending order of CRA supportability:
  Option A — Skip it: The safest approach. If no reasonable standard equivalent can be established and documented, omit the meal from your claim.
  Option B — Use a comparable item at a similar restaurant: Compare the GF item's price to the price of a similar conventional item at a comparable restaurant (similar type, price range, portion size). Document your source — a printed menu, website screenshot, or saved flyer. Note the methodology clearly in the Notes column.
  Option C — Use the restaurant's own pricing for a comparable non-GF item: If the restaurant sells a regular pasta at $20 and the GF pasta is $25, the $5 premium is documentable even if the exact GF dish has no conventional twin on the menu.
The CRA's own guidance on grocery items advises finding the 'biggest and cheapest' comparable gluten-containing product. Apply the same conservative principle to restaurant comparisons. Always note your methodology in the Notes column.</t>
        </is>
      </c>
    </row>
    <row r="9" ht="24" customHeight="1">
      <c r="A9" s="19" t="inlineStr">
        <is>
          <t>3.  What Documentation Does the CRA Require?</t>
        </is>
      </c>
    </row>
    <row r="10" ht="196" customHeight="1">
      <c r="A10" s="20" t="inlineStr">
        <is>
          <t>The CRA does not require you to submit supporting documents with your T1 return, but you must retain them in case of an audit. For restaurant meals, keep:
  • An itemized receipt showing the GF surcharge as a separate line item (e.g., '+$3.00 GF bun')
  • If the surcharge is not itemized, a note written on the receipt at the time of the meal describing the premium (e.g., 'GF pasta upcharge $4 — confirmed by server')
  • A photograph of the receipt — thermal paper fades quickly
  • A digital/emailed copy where available
  • A summary log (this spreadsheet) showing each product, number of purchases, GF cost, standard equivalent cost, and incremental amount — the CRA explicitly requires this summary
  • A letter from your physician, nurse, or nurse practitioner on professional letterhead stating:
      – Date of diagnosis
      – That you have celiac disease
      – That you require a gluten-free diet for life
    (You only need to send this letter if audited — keep it with your tax records)
Log expenses in the Receipt Log tab promptly. The CRA allows claims for a 12-month period ending in the tax year; you do not have to use the calendar year.</t>
        </is>
      </c>
    </row>
    <row r="12" ht="24" customHeight="1">
      <c r="A12" s="19" t="inlineStr">
        <is>
          <t>4.  How the Medical Expense Tax Credit (METC) Works</t>
        </is>
      </c>
    </row>
    <row r="13" ht="154" customHeight="1">
      <c r="A13" s="20" t="inlineStr">
        <is>
          <t>The METC is a non-refundable federal tax credit. Key points:
  • You may claim eligible medical expenses for any 12-month period ending in the tax year.
  • The credit applies to expenses exceeding the lesser of $2,759 (2025 threshold — verify current year with CRA) or 3% of your net income.
  • The federal credit rate is 15% of eligible expenses above the threshold.
  • Most provinces and territories also offer a provincial/territorial METC — rates vary.
  • You can claim expenses for yourself, your spouse or common-law partner, and dependent children born in 2007 or later (verify current year rules).
  • Only the incremental cost is claimable — not the full GF price.
  • Only claim the portion consumed by the person with celiac disease; shared meals must be prorated.
Enter the total incremental amount on Line 33099 (for yourself/spouse) or Line 33199 (for other dependants) of your T1 General return.</t>
        </is>
      </c>
    </row>
    <row r="15" ht="24" customHeight="1">
      <c r="A15" s="19" t="inlineStr">
        <is>
          <t>5.  Important Disclaimer — Consult a Tax Professional</t>
        </is>
      </c>
    </row>
    <row r="16" ht="196" customHeight="1">
      <c r="A16" s="20" t="inlineStr">
        <is>
          <t>IMPORTANT: Restaurant meal documentation under the CRA's METC is more complex than grocery receipt documentation. The CRA's published guidance focuses on packaged food products; restaurant meals introduce additional complexity around:
  • Establishing a credible and auditable standard equivalent
  • Separating the GF premium from the overall meal cost
  • Documenting medical necessity (celiac diagnosis letter)
  • Meeting the METC threshold (lesser of $2,759 or 3% of net income for 2025)
  • Provincial/territorial METC rules, which vary
This tracker is provided for organizational purposes only. You MUST discuss restaurant meal documentation with a Chartered Professional Accountant (CPA Canada) or qualified tax professional before including any restaurant expenses in your T1 METC claim. Do not rely on this document as tax or legal advice.
Useful CRA resources:
  • CRA Medical Expenses guide: canada.ca/en/revenue-agency/services/forms-publications/publications/rc4065/medical-expenses.html
  • Eligible medical expenses list: search 'gluten-free food products' on canada.ca
  • Celiac Canada advocacy &amp; guidance: celiac.ca/incremental-medical-tax</t>
        </is>
      </c>
    </row>
  </sheetData>
  <mergeCells count="11">
    <mergeCell ref="A4:B4"/>
    <mergeCell ref="A16:B16"/>
    <mergeCell ref="A15:B15"/>
    <mergeCell ref="A7:B7"/>
    <mergeCell ref="A10:B10"/>
    <mergeCell ref="A13:B13"/>
    <mergeCell ref="A1:B1"/>
    <mergeCell ref="A9:B9"/>
    <mergeCell ref="A3:B3"/>
    <mergeCell ref="A6:B6"/>
    <mergeCell ref="A12:B1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2026-05-28T15:49:26Z</dcterms:created>
  <dcterms:modified xmlns:dcterms="http://purl.org/dc/terms/" xmlns:xsi="http://www.w3.org/2001/XMLSchema-instance" xsi:type="dcterms:W3CDTF">2026-05-28T15:49:26Z</dcterms:modified>
</cp:coreProperties>
</file>