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ceipt Log" sheetId="1" state="visible" r:id="rId1"/>
    <sheet xmlns:r="http://schemas.openxmlformats.org/officeDocument/2006/relationships" name="By Restaurant" sheetId="2" state="visible" r:id="rId2"/>
    <sheet xmlns:r="http://schemas.openxmlformats.org/officeDocument/2006/relationships" name="Reference" sheetId="3" state="visible" r:id="rId3"/>
  </sheets>
  <definedNames>
    <definedName name="_xlnm.Print_Titles" localSheetId="0">'Receipt Log'!$4:$4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BF8F00"/>
      <sz val="11"/>
    </font>
    <font>
      <name val="Calibri"/>
      <b val="1"/>
      <color rgb="00BF8F00"/>
      <sz val="12"/>
    </font>
    <font>
      <name val="Calibri"/>
      <b val="1"/>
      <color rgb="00FFFFFF"/>
      <sz val="10"/>
    </font>
    <font>
      <name val="Calibri"/>
      <i val="1"/>
      <color rgb="00808080"/>
      <sz val="10"/>
    </font>
    <font>
      <name val="Calibri"/>
      <i val="1"/>
      <color rgb="00FFFFFF"/>
      <sz val="9"/>
    </font>
    <font>
      <name val="Calibri"/>
      <b val="1"/>
      <color rgb="00FFFFFF"/>
      <sz val="11"/>
    </font>
    <font>
      <name val="Calibri"/>
      <color rgb="00222222"/>
      <sz val="10"/>
    </font>
  </fonts>
  <fills count="12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FFF2CC"/>
        <bgColor rgb="00FFF2CC"/>
      </patternFill>
    </fill>
    <fill>
      <patternFill patternType="solid">
        <fgColor rgb="002E75B6"/>
        <bgColor rgb="002E75B6"/>
      </patternFill>
    </fill>
    <fill>
      <patternFill patternType="solid">
        <fgColor rgb="00D6E4F0"/>
        <bgColor rgb="00D6E4F0"/>
      </patternFill>
    </fill>
    <fill>
      <patternFill patternType="solid">
        <fgColor rgb="00FFFFFF"/>
        <bgColor rgb="00FFFFFF"/>
      </patternFill>
    </fill>
    <fill>
      <patternFill patternType="solid">
        <fgColor rgb="00375623"/>
        <bgColor rgb="00375623"/>
      </patternFill>
    </fill>
    <fill>
      <patternFill patternType="solid">
        <fgColor rgb="00548235"/>
        <bgColor rgb="00548235"/>
      </patternFill>
    </fill>
    <fill>
      <patternFill patternType="solid">
        <fgColor rgb="00E2EFDA"/>
        <bgColor rgb="00E2EFDA"/>
      </patternFill>
    </fill>
    <fill>
      <patternFill patternType="solid">
        <fgColor rgb="004A4A4A"/>
        <bgColor rgb="004A4A4A"/>
      </patternFill>
    </fill>
    <fill>
      <patternFill patternType="solid">
        <fgColor rgb="00F5F5F5"/>
        <bgColor rgb="00F5F5F5"/>
      </patternFill>
    </fill>
  </fills>
  <borders count="6">
    <border>
      <left/>
      <right/>
      <top/>
      <bottom/>
      <diagonal/>
    </border>
    <border>
      <left style="medium">
        <color rgb="00BF8F00"/>
      </left>
      <right style="medium">
        <color rgb="00BF8F00"/>
      </right>
      <top style="medium">
        <color rgb="00BF8F00"/>
      </top>
      <bottom style="medium">
        <color rgb="00BF8F00"/>
      </bottom>
    </border>
    <border>
      <left style="medium">
        <color rgb="00FFFFFF"/>
      </left>
      <right style="medium">
        <color rgb="00FFFFFF"/>
      </right>
      <top style="thin">
        <color rgb="00FFFFFF"/>
      </top>
      <bottom style="thin">
        <color rgb="00FFFFFF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4A4A4A"/>
      </left>
      <right style="medium">
        <color rgb="004A4A4A"/>
      </right>
      <top style="medium">
        <color rgb="004A4A4A"/>
      </top>
      <bottom style="thin">
        <color rgb="00888888"/>
      </bottom>
    </border>
    <border>
      <left style="medium">
        <color rgb="004A4A4A"/>
      </left>
      <right style="medium">
        <color rgb="004A4A4A"/>
      </right>
      <top style="thin">
        <color rgb="00CCCCCC"/>
      </top>
      <bottom style="medium">
        <color rgb="004A4A4A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right" vertical="center" indent="1"/>
    </xf>
    <xf numFmtId="0" fontId="0" fillId="0" borderId="1" pivotButton="0" quotePrefix="0" xfId="0"/>
    <xf numFmtId="164" fontId="3" fillId="3" borderId="1" applyAlignment="1" pivotButton="0" quotePrefix="0" xfId="0">
      <alignment horizontal="center" vertical="center"/>
    </xf>
    <xf numFmtId="0" fontId="4" fillId="4" borderId="2" applyAlignment="1" pivotButton="0" quotePrefix="0" xfId="0">
      <alignment horizontal="center" vertical="center" wrapText="1"/>
    </xf>
    <xf numFmtId="49" fontId="5" fillId="5" borderId="3" applyAlignment="1" pivotButton="0" quotePrefix="0" xfId="0">
      <alignment horizontal="center" vertical="center"/>
    </xf>
    <xf numFmtId="0" fontId="5" fillId="5" borderId="3" applyAlignment="1" pivotButton="0" quotePrefix="0" xfId="0">
      <alignment horizontal="left" vertical="top" wrapText="1"/>
    </xf>
    <xf numFmtId="164" fontId="5" fillId="5" borderId="3" applyAlignment="1" pivotButton="0" quotePrefix="0" xfId="0">
      <alignment horizontal="center" vertical="center"/>
    </xf>
    <xf numFmtId="0" fontId="5" fillId="5" borderId="3" applyAlignment="1" pivotButton="0" quotePrefix="0" xfId="0">
      <alignment horizontal="center" vertical="center"/>
    </xf>
    <xf numFmtId="49" fontId="5" fillId="6" borderId="3" applyAlignment="1" pivotButton="0" quotePrefix="0" xfId="0">
      <alignment horizontal="center" vertical="center"/>
    </xf>
    <xf numFmtId="0" fontId="5" fillId="6" borderId="3" applyAlignment="1" pivotButton="0" quotePrefix="0" xfId="0">
      <alignment horizontal="left" vertical="top" wrapText="1"/>
    </xf>
    <xf numFmtId="164" fontId="5" fillId="6" borderId="3" applyAlignment="1" pivotButton="0" quotePrefix="0" xfId="0">
      <alignment horizontal="center" vertical="center"/>
    </xf>
    <xf numFmtId="0" fontId="5" fillId="6" borderId="3" applyAlignment="1" pivotButton="0" quotePrefix="0" xfId="0">
      <alignment horizontal="center" vertical="center"/>
    </xf>
    <xf numFmtId="0" fontId="1" fillId="7" borderId="0" applyAlignment="1" pivotButton="0" quotePrefix="0" xfId="0">
      <alignment horizontal="center" vertical="center"/>
    </xf>
    <xf numFmtId="0" fontId="6" fillId="8" borderId="0" applyAlignment="1" pivotButton="0" quotePrefix="0" xfId="0">
      <alignment horizontal="left" vertical="center" indent="1"/>
    </xf>
    <xf numFmtId="0" fontId="4" fillId="8" borderId="2" applyAlignment="1" pivotButton="0" quotePrefix="0" xfId="0">
      <alignment horizontal="center" vertical="center" wrapText="1"/>
    </xf>
    <xf numFmtId="0" fontId="5" fillId="9" borderId="3" applyAlignment="1" pivotButton="0" quotePrefix="0" xfId="0">
      <alignment horizontal="left" vertical="top"/>
    </xf>
    <xf numFmtId="0" fontId="5" fillId="9" borderId="3" applyAlignment="1" pivotButton="0" quotePrefix="0" xfId="0">
      <alignment horizontal="center" vertical="center"/>
    </xf>
    <xf numFmtId="164" fontId="5" fillId="9" borderId="3" applyAlignment="1" pivotButton="0" quotePrefix="0" xfId="0">
      <alignment horizontal="center" vertical="center"/>
    </xf>
    <xf numFmtId="0" fontId="5" fillId="6" borderId="3" applyAlignment="1" pivotButton="0" quotePrefix="0" xfId="0">
      <alignment horizontal="left" vertical="top"/>
    </xf>
    <xf numFmtId="0" fontId="4" fillId="7" borderId="0" applyAlignment="1" pivotButton="0" quotePrefix="0" xfId="0">
      <alignment horizontal="center" vertical="center"/>
    </xf>
    <xf numFmtId="164" fontId="4" fillId="7" borderId="3" applyAlignment="1" pivotButton="0" quotePrefix="0" xfId="0">
      <alignment horizontal="center" vertical="center"/>
    </xf>
    <xf numFmtId="0" fontId="1" fillId="10" borderId="0" applyAlignment="1" pivotButton="0" quotePrefix="0" xfId="0">
      <alignment horizontal="center" vertical="center"/>
    </xf>
    <xf numFmtId="0" fontId="7" fillId="10" borderId="4" applyAlignment="1" pivotButton="0" quotePrefix="0" xfId="0">
      <alignment horizontal="left" vertical="center" indent="1"/>
    </xf>
    <xf numFmtId="0" fontId="8" fillId="11" borderId="5" applyAlignment="1" pivotButton="0" quotePrefix="0" xfId="0">
      <alignment horizontal="left" vertical="top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28" customWidth="1" min="3" max="3"/>
    <col width="13" customWidth="1" min="4" max="4"/>
    <col width="20" customWidth="1" min="5" max="5"/>
    <col width="13" customWidth="1" min="6" max="6"/>
    <col width="13" customWidth="1" min="7" max="7"/>
    <col width="44" customWidth="1" min="8" max="8"/>
  </cols>
  <sheetData>
    <row r="1" ht="30" customHeight="1">
      <c r="A1" s="1" t="inlineStr">
        <is>
          <t>Dining Out Cost Tracker — Gluten-Free Premium Documentation</t>
        </is>
      </c>
    </row>
    <row r="2" ht="24" customHeight="1">
      <c r="A2" s="2" t="inlineStr">
        <is>
          <t>Total GF Premium Documented YTD</t>
        </is>
      </c>
      <c r="B2" s="3" t="n"/>
      <c r="C2" s="3" t="n"/>
      <c r="D2" s="3" t="n"/>
      <c r="E2" s="3" t="n"/>
      <c r="F2" s="4">
        <f>SUM(F5:F2000)</f>
        <v/>
      </c>
      <c r="G2" s="3" t="n"/>
      <c r="H2" s="3" t="n"/>
    </row>
    <row r="3" ht="6" customHeight="1"/>
    <row r="4" ht="36" customHeight="1">
      <c r="A4" s="5" t="inlineStr">
        <is>
          <t>Date</t>
        </is>
      </c>
      <c r="B4" s="5" t="inlineStr">
        <is>
          <t>Restaurant</t>
        </is>
      </c>
      <c r="C4" s="5" t="inlineStr">
        <is>
          <t>Meal / Item Ordered</t>
        </is>
      </c>
      <c r="D4" s="5" t="inlineStr">
        <is>
          <t>GF Version
Cost</t>
        </is>
      </c>
      <c r="E4" s="5" t="inlineStr">
        <is>
          <t>Standard Equivalent
Cost</t>
        </is>
      </c>
      <c r="F4" s="5" t="inlineStr">
        <is>
          <t>Premium
Amount</t>
        </is>
      </c>
      <c r="G4" s="5" t="inlineStr">
        <is>
          <t>Receipt
Saved (Y/N)</t>
        </is>
      </c>
      <c r="H4" s="5" t="inlineStr">
        <is>
          <t>Notes
(GF kitchen · cross-contact · special prep)</t>
        </is>
      </c>
    </row>
    <row r="5" ht="20" customHeight="1">
      <c r="A5" s="6" t="inlineStr">
        <is>
          <t>01/15/2026</t>
        </is>
      </c>
      <c r="B5" s="7" t="inlineStr">
        <is>
          <t>Luigi's Pizzeria</t>
        </is>
      </c>
      <c r="C5" s="7" t="inlineStr">
        <is>
          <t>10-inch GF Margherita Pizza</t>
        </is>
      </c>
      <c r="D5" s="8" t="n">
        <v>18</v>
      </c>
      <c r="E5" s="8" t="n">
        <v>14</v>
      </c>
      <c r="F5" s="8">
        <f>D5-E5</f>
        <v/>
      </c>
      <c r="G5" s="9" t="inlineStr">
        <is>
          <t>Y</t>
        </is>
      </c>
      <c r="H5" s="7" t="inlineStr">
        <is>
          <t>Dedicated GF kitchen; staff confirmed separate prep area</t>
        </is>
      </c>
    </row>
    <row r="6" ht="20" customHeight="1">
      <c r="A6" s="10" t="inlineStr">
        <is>
          <t>02/02/2026</t>
        </is>
      </c>
      <c r="B6" s="11" t="inlineStr">
        <is>
          <t>The Burger Joint</t>
        </is>
      </c>
      <c r="C6" s="11" t="inlineStr">
        <is>
          <t>Classic Cheeseburger (GF bun)</t>
        </is>
      </c>
      <c r="D6" s="12" t="n">
        <v>14.5</v>
      </c>
      <c r="E6" s="12" t="n">
        <v>12</v>
      </c>
      <c r="F6" s="12">
        <f>D6-E6</f>
        <v/>
      </c>
      <c r="G6" s="13" t="inlineStr">
        <is>
          <t>Y</t>
        </is>
      </c>
      <c r="H6" s="11" t="inlineStr">
        <is>
          <t>Cross-contact risk noted — asked for glove change &amp; clean grill</t>
        </is>
      </c>
    </row>
    <row r="7" ht="20" customHeight="1">
      <c r="A7" s="6" t="inlineStr">
        <is>
          <t>02/14/2026</t>
        </is>
      </c>
      <c r="B7" s="7" t="inlineStr">
        <is>
          <t>Bella Pasta House</t>
        </is>
      </c>
      <c r="C7" s="7" t="inlineStr">
        <is>
          <t>Fettuccine Alfredo (GF pasta)</t>
        </is>
      </c>
      <c r="D7" s="8" t="n">
        <v>24</v>
      </c>
      <c r="E7" s="8" t="n">
        <v>19</v>
      </c>
      <c r="F7" s="8">
        <f>D7-E7</f>
        <v/>
      </c>
      <c r="G7" s="9" t="inlineStr">
        <is>
          <t>N</t>
        </is>
      </c>
      <c r="H7" s="7" t="inlineStr">
        <is>
          <t>Forgot receipt; follow up for emailed copy</t>
        </is>
      </c>
    </row>
    <row r="8" ht="20" customHeight="1">
      <c r="A8" s="10" t="inlineStr">
        <is>
          <t>03/08/2026</t>
        </is>
      </c>
      <c r="B8" s="11" t="inlineStr">
        <is>
          <t>Sunrise Diner</t>
        </is>
      </c>
      <c r="C8" s="11" t="inlineStr">
        <is>
          <t>Pancake Stack (GF flour blend)</t>
        </is>
      </c>
      <c r="D8" s="12" t="n">
        <v>13.75</v>
      </c>
      <c r="E8" s="12" t="n">
        <v>10.5</v>
      </c>
      <c r="F8" s="12">
        <f>D8-E8</f>
        <v/>
      </c>
      <c r="G8" s="13" t="inlineStr">
        <is>
          <t>Y</t>
        </is>
      </c>
      <c r="H8" s="11" t="inlineStr">
        <is>
          <t>Special preparation requested; no shared griddle</t>
        </is>
      </c>
    </row>
    <row r="9" ht="20" customHeight="1">
      <c r="A9" s="6" t="inlineStr">
        <is>
          <t>04/22/2026</t>
        </is>
      </c>
      <c r="B9" s="7" t="inlineStr">
        <is>
          <t>The Grain &amp; Vine</t>
        </is>
      </c>
      <c r="C9" s="7" t="inlineStr">
        <is>
          <t>GF Sourdough Bread (side)</t>
        </is>
      </c>
      <c r="D9" s="8" t="n">
        <v>5</v>
      </c>
      <c r="E9" s="8" t="n">
        <v>2.5</v>
      </c>
      <c r="F9" s="8">
        <f>D9-E9</f>
        <v/>
      </c>
      <c r="G9" s="9" t="inlineStr">
        <is>
          <t>Y</t>
        </is>
      </c>
      <c r="H9" s="7" t="inlineStr">
        <is>
          <t>Only GF bread option; no conventional equivalent on menu — see Tab 3</t>
        </is>
      </c>
    </row>
  </sheetData>
  <mergeCells count="3">
    <mergeCell ref="A2:E2"/>
    <mergeCell ref="F2:H2"/>
    <mergeCell ref="A1:H1"/>
  </mergeCells>
  <pageMargins left="0.75" right="0.75" top="1" bottom="1" header="0.5" footer="0.5"/>
  <pageSetup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14" customWidth="1" min="2" max="2"/>
    <col width="18" customWidth="1" min="3" max="3"/>
    <col width="16" customWidth="1" min="4" max="4"/>
    <col width="18" customWidth="1" min="5" max="5"/>
  </cols>
  <sheetData>
    <row r="1" ht="30" customHeight="1">
      <c r="A1" s="14" t="inlineStr">
        <is>
          <t>By Restaurant — Auto-Summary</t>
        </is>
      </c>
    </row>
    <row r="2" ht="18" customHeight="1">
      <c r="A2" s="15" t="inlineStr">
        <is>
          <t>Restaurant names are pulled from the Receipt Log tab. Add new rows below to track additional restaurants.</t>
        </is>
      </c>
    </row>
    <row r="3" ht="6" customHeight="1"/>
    <row r="4" ht="36" customHeight="1">
      <c r="A4" s="16" t="inlineStr">
        <is>
          <t>Restaurant Name</t>
        </is>
      </c>
      <c r="B4" s="16" t="inlineStr">
        <is>
          <t>Number of
Visits</t>
        </is>
      </c>
      <c r="C4" s="16" t="inlineStr">
        <is>
          <t>Total Spent
(GF Cost)</t>
        </is>
      </c>
      <c r="D4" s="16" t="inlineStr">
        <is>
          <t>Total GF
Premium</t>
        </is>
      </c>
      <c r="E4" s="16" t="inlineStr">
        <is>
          <t>Avg Premium
Per Visit</t>
        </is>
      </c>
    </row>
    <row r="5" ht="20" customHeight="1">
      <c r="A5" s="17" t="inlineStr">
        <is>
          <t>Luigi's Pizzeria</t>
        </is>
      </c>
      <c r="B5" s="18">
        <f>COUNTIF('Receipt Log'!B:B,A5)</f>
        <v/>
      </c>
      <c r="C5" s="19">
        <f>SUMIF('Receipt Log'!B:B,A5,'Receipt Log'!D:D)</f>
        <v/>
      </c>
      <c r="D5" s="19">
        <f>SUMIF('Receipt Log'!B:B,A5,'Receipt Log'!F:F)</f>
        <v/>
      </c>
      <c r="E5" s="19">
        <f>IF(B5&gt;0,D5/B5,0)</f>
        <v/>
      </c>
    </row>
    <row r="6" ht="20" customHeight="1">
      <c r="A6" s="20" t="inlineStr">
        <is>
          <t>The Burger Joint</t>
        </is>
      </c>
      <c r="B6" s="13">
        <f>COUNTIF('Receipt Log'!B:B,A6)</f>
        <v/>
      </c>
      <c r="C6" s="12">
        <f>SUMIF('Receipt Log'!B:B,A6,'Receipt Log'!D:D)</f>
        <v/>
      </c>
      <c r="D6" s="12">
        <f>SUMIF('Receipt Log'!B:B,A6,'Receipt Log'!F:F)</f>
        <v/>
      </c>
      <c r="E6" s="12">
        <f>IF(B6&gt;0,D6/B6,0)</f>
        <v/>
      </c>
    </row>
    <row r="7" ht="20" customHeight="1">
      <c r="A7" s="17" t="inlineStr">
        <is>
          <t>Bella Pasta House</t>
        </is>
      </c>
      <c r="B7" s="18">
        <f>COUNTIF('Receipt Log'!B:B,A7)</f>
        <v/>
      </c>
      <c r="C7" s="19">
        <f>SUMIF('Receipt Log'!B:B,A7,'Receipt Log'!D:D)</f>
        <v/>
      </c>
      <c r="D7" s="19">
        <f>SUMIF('Receipt Log'!B:B,A7,'Receipt Log'!F:F)</f>
        <v/>
      </c>
      <c r="E7" s="19">
        <f>IF(B7&gt;0,D7/B7,0)</f>
        <v/>
      </c>
    </row>
    <row r="8" ht="20" customHeight="1">
      <c r="A8" s="20" t="inlineStr">
        <is>
          <t>Sunrise Diner</t>
        </is>
      </c>
      <c r="B8" s="13">
        <f>COUNTIF('Receipt Log'!B:B,A8)</f>
        <v/>
      </c>
      <c r="C8" s="12">
        <f>SUMIF('Receipt Log'!B:B,A8,'Receipt Log'!D:D)</f>
        <v/>
      </c>
      <c r="D8" s="12">
        <f>SUMIF('Receipt Log'!B:B,A8,'Receipt Log'!F:F)</f>
        <v/>
      </c>
      <c r="E8" s="12">
        <f>IF(B8&gt;0,D8/B8,0)</f>
        <v/>
      </c>
    </row>
    <row r="9" ht="20" customHeight="1">
      <c r="A9" s="17" t="inlineStr">
        <is>
          <t>The Grain &amp; Vine</t>
        </is>
      </c>
      <c r="B9" s="18">
        <f>COUNTIF('Receipt Log'!B:B,A9)</f>
        <v/>
      </c>
      <c r="C9" s="19">
        <f>SUMIF('Receipt Log'!B:B,A9,'Receipt Log'!D:D)</f>
        <v/>
      </c>
      <c r="D9" s="19">
        <f>SUMIF('Receipt Log'!B:B,A9,'Receipt Log'!F:F)</f>
        <v/>
      </c>
      <c r="E9" s="19">
        <f>IF(B9&gt;0,D9/B9,0)</f>
        <v/>
      </c>
    </row>
    <row r="10" ht="22" customHeight="1">
      <c r="A10" s="21" t="inlineStr">
        <is>
          <t>TOTALS</t>
        </is>
      </c>
      <c r="C10" s="22">
        <f>SUM(C5:C9)</f>
        <v/>
      </c>
      <c r="D10" s="22">
        <f>SUM(D5:D9)</f>
        <v/>
      </c>
      <c r="E10" s="22">
        <f>IFERROR(D10/SUM(B5:B9),0)</f>
        <v/>
      </c>
    </row>
  </sheetData>
  <mergeCells count="3">
    <mergeCell ref="A2:E2"/>
    <mergeCell ref="A1:E1"/>
    <mergeCell ref="A10:B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3"/>
  <sheetViews>
    <sheetView showGridLines="0" workbookViewId="0">
      <selection activeCell="A1" sqref="A1"/>
    </sheetView>
  </sheetViews>
  <sheetFormatPr baseColWidth="8" defaultRowHeight="15"/>
  <cols>
    <col width="90" customWidth="1" min="1" max="1"/>
    <col width="10" customWidth="1" min="2" max="2"/>
  </cols>
  <sheetData>
    <row r="1" ht="30" customHeight="1">
      <c r="A1" s="23" t="inlineStr">
        <is>
          <t>Reference Guide — GF Premium Documentation</t>
        </is>
      </c>
    </row>
    <row r="3" ht="24" customHeight="1">
      <c r="A3" s="24" t="inlineStr">
        <is>
          <t>1.  What Makes a Restaurant Meal Potentially Documentable?</t>
        </is>
      </c>
    </row>
    <row r="4" ht="154" customHeight="1">
      <c r="A4" s="25" t="inlineStr">
        <is>
          <t>A meal may be documentable when you pay a measurable premium specifically because of your celiac disease diagnosis — i.e., the gluten-free version of a dish costs more than the standard equivalent on the same menu.
Documentable examples:
  • GF pasta upcharge (+$3) on a dish that also appears with regular pasta
  • GF bun substitution fee (+$2) on a burger that is also offered with a standard bun
  • GF pizza crust surcharge when a conventional pizza is also listed
Generally NOT documentable:
  • A meal that is naturally gluten-free with no GF upcharge (e.g., grilled salmon)
  • The entire cost of a meal — only the incremental premium above the standard equivalent
  • Meals where no standard equivalent exists on the menu (see Section 2)</t>
        </is>
      </c>
    </row>
    <row r="6" ht="24" customHeight="1">
      <c r="A6" s="24" t="inlineStr">
        <is>
          <t>2.  Calculating the Premium When No Standard Equivalent Exists</t>
        </is>
      </c>
    </row>
    <row r="7" ht="126" customHeight="1">
      <c r="A7" s="25" t="inlineStr">
        <is>
          <t>If a restaurant offers a GF pizza but no conventional pizza, there is no direct on-menu comparison. In this situation you have several options — each with different levels of supportability:
  Option A — Skip it: If you cannot establish a reasonable standard equivalent, the safest approach is to omit the meal from your documentation.
  Option B — Use a comparable item at a similar restaurant: Document the price of a comparable conventional item at a restaurant of similar type and price range, and note your methodology clearly. This approach requires careful record-keeping and professional guidance.
  Option C — Use the restaurant's own pricing for a comparable non-GF item: If the restaurant sells a regular pasta dish at $18 and the GF pasta is $22, the $4 premium is documentable even if the specific GF dish has no exact conventional twin.
Always note your calculation method in the Notes column of the Receipt Log.</t>
        </is>
      </c>
    </row>
    <row r="9" ht="24" customHeight="1">
      <c r="A9" s="24" t="inlineStr">
        <is>
          <t>3.  Receipt Documentation Best Practices for Restaurant Meals</t>
        </is>
      </c>
    </row>
    <row r="10" ht="126" customHeight="1">
      <c r="A10" s="25" t="inlineStr">
        <is>
          <t>Restaurant receipts require extra care compared to grocery receipts:
  • Always request an itemized receipt showing the specific GF surcharge as a line item.
  • If the GF upcharge is not itemized, write a note on the receipt at the time of the meal (e.g., 'GF bun +$2, confirmed by server').
  • Photograph the receipt immediately — thermal paper fades quickly and is easily lost.
  • Ask for an emailed receipt when available; digital copies are more durable.
  • Log the expense in the Receipt Log tab the same day while details are fresh.
  • In the Notes column, record any relevant context: dedicated GF kitchen, cross-contact risk disclosed by staff, glove changes requested, or separate prep area confirmed.
  • If you forget a receipt, note 'N' in the Receipt Saved column and describe what you remember in Notes. Unrecepted meals are harder to substantiate.</t>
        </is>
      </c>
    </row>
    <row r="12" ht="24" customHeight="1">
      <c r="A12" s="24" t="inlineStr">
        <is>
          <t>4.  Important Disclaimer — Consult a Tax Professional</t>
        </is>
      </c>
    </row>
    <row r="13" ht="140" customHeight="1">
      <c r="A13" s="25" t="inlineStr">
        <is>
          <t>IMPORTANT: Restaurant meal documentation is significantly more complex than grocery receipt documentation for medical expense purposes.
The IRS allows deduction of the incremental cost of gluten-free food as a medical expense under certain conditions, but the rules are nuanced and subject to interpretation. Restaurant meals introduce additional complexity around:
  • Separating the GF premium from the overall meal cost
  • Establishing a credible standard equivalent
  • Documenting medical necessity (celiac diagnosis)
  • Meeting the Schedule A threshold (expenses must exceed 7.5% of AGI)
This tracker is provided for organizational purposes only. You MUST discuss restaurant meal documentation with a Certified Public Accountant (CPA) or qualified tax professional before including any restaurant expenses in Schedule A filings. Do not rely on this document as tax advice.</t>
        </is>
      </c>
    </row>
  </sheetData>
  <mergeCells count="9">
    <mergeCell ref="A4:B4"/>
    <mergeCell ref="A7:B7"/>
    <mergeCell ref="A10:B10"/>
    <mergeCell ref="A13:B13"/>
    <mergeCell ref="A1:B1"/>
    <mergeCell ref="A9:B9"/>
    <mergeCell ref="A3:B3"/>
    <mergeCell ref="A6:B6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2026-05-28T15:45:46Z</dcterms:created>
  <dcterms:modified xmlns:dcterms="http://purl.org/dc/terms/" xmlns:xsi="http://www.w3.org/2001/XMLSchema-instance" xsi:type="dcterms:W3CDTF">2026-05-28T15:45:46Z</dcterms:modified>
</cp:coreProperties>
</file>